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filterPrivacy="1" defaultThemeVersion="153222"/>
  <workbookProtection workbookPassword="CBDD" lockStructure="1"/>
  <bookViews>
    <workbookView xWindow="0" yWindow="0" windowWidth="23040" windowHeight="8955" activeTab="0"/>
  </bookViews>
  <sheets>
    <sheet name="Instructions" sheetId="4" r:id="rId2"/>
    <sheet name="Estimates and Cost Application" sheetId="3" r:id="rId3"/>
    <sheet name="Advance of Funds Tracking" sheetId="2" r:id="rId4"/>
  </sheets>
  <definedNames>
    <definedName name="_xlnm.Print_Titles" localSheetId="2">'Advance of Funds Tracking'!$A:$E,'Advance of Funds Tracking'!$1:$9</definedName>
    <definedName name="_xlnm.Print_Titles" localSheetId="1">'Estimates and Cost Application'!$1:$12</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6" i="3" l="1"/>
</calcChain>
</file>

<file path=xl/sharedStrings.xml><?xml version="1.0" encoding="utf-8"?>
<sst xmlns="http://schemas.openxmlformats.org/spreadsheetml/2006/main" count="154" uniqueCount="76">
  <si>
    <t>Request Date:</t>
  </si>
  <si>
    <t>Party Name:</t>
  </si>
  <si>
    <t>Party to Whom Costs are Payable:</t>
  </si>
  <si>
    <t>Category</t>
  </si>
  <si>
    <t>Line Item</t>
  </si>
  <si>
    <t>Hours</t>
  </si>
  <si>
    <t>Total [$CDN]</t>
  </si>
  <si>
    <t>Legal Costs</t>
  </si>
  <si>
    <t>Discovery</t>
  </si>
  <si>
    <t>Preparation of Evidence</t>
  </si>
  <si>
    <t>Prepare/Attend Oral Hearings</t>
  </si>
  <si>
    <t>Prepare Written/Oral Argument</t>
  </si>
  <si>
    <t>N/A</t>
  </si>
  <si>
    <t>Disbursements</t>
  </si>
  <si>
    <t>GST</t>
  </si>
  <si>
    <t>PST</t>
  </si>
  <si>
    <t>Sub-Total</t>
  </si>
  <si>
    <t>Note 1: The fields highlighted in yellow are required user inputs. If a field is not applicable to the user, the entry should be marked as "N/A" unless otherwise specified.</t>
  </si>
  <si>
    <t>Consultant Costs</t>
  </si>
  <si>
    <t>TOTALS</t>
  </si>
  <si>
    <t>Professional fees (legal and consultants)</t>
  </si>
  <si>
    <t>Legal Disbursements</t>
  </si>
  <si>
    <t>Consultant Disbursements</t>
  </si>
  <si>
    <t>GST (legal and consultants)</t>
  </si>
  <si>
    <t>PST (legal and consultants)</t>
  </si>
  <si>
    <t>Holdback Amount</t>
  </si>
  <si>
    <t>Invoice #1 [$CDN]</t>
  </si>
  <si>
    <t>Invoice #2 [$CDN]</t>
  </si>
  <si>
    <t>Invoice #3 [$CDN]</t>
  </si>
  <si>
    <t>Party Invoice #</t>
  </si>
  <si>
    <t>Outstanding Amount</t>
  </si>
  <si>
    <t>Intervener's Cost Application total.</t>
  </si>
  <si>
    <t>Total Legal Costs</t>
  </si>
  <si>
    <t>Total Consultant Costs</t>
  </si>
  <si>
    <t>Total Spent [$CDN]</t>
  </si>
  <si>
    <t>Total Remaining (or Over) [$CDN]</t>
  </si>
  <si>
    <t>Party to Whom the Advance is Payable to:</t>
  </si>
  <si>
    <t>Tariff Rate [$CDN]</t>
  </si>
  <si>
    <t>Years of Experience</t>
  </si>
  <si>
    <t>Total</t>
  </si>
  <si>
    <t>Total Advance of Funds Paid to Date</t>
  </si>
  <si>
    <t>Invoice #4 [$CDN]</t>
  </si>
  <si>
    <t>Invoice #5 [$CDN]</t>
  </si>
  <si>
    <t>Note: The fields highlighted in yellow are required user 
         inputs. If a field is not applicable to the user, the 
         entry should be marked as "N/A" unless otherwise
         specified.
         specified.</t>
  </si>
  <si>
    <t>Cost Estimate</t>
  </si>
  <si>
    <t>Estimate Amendment 1</t>
  </si>
  <si>
    <t>Estimate Amendment 2</t>
  </si>
  <si>
    <t>Comments on Variances</t>
  </si>
  <si>
    <t>Board Staff Acknowledgement Date</t>
  </si>
  <si>
    <t>Board Staff Acknowledgment Date</t>
  </si>
  <si>
    <t>Board Approved Holdback Percentage</t>
  </si>
  <si>
    <t>Board Holdback Percentage Approval Date</t>
  </si>
  <si>
    <t>Total less holdback</t>
  </si>
  <si>
    <t>Board Staff Acknowledged Total 
(less holdback, if applicable)</t>
  </si>
  <si>
    <t>2. Preparation of Intervener Cost Estimates</t>
  </si>
  <si>
    <t>3. Preparation of Requests for Advance of Funds</t>
  </si>
  <si>
    <t>4. Preparation of Final Costs Award Applications</t>
  </si>
  <si>
    <t>In accordance with Section 9.2 of the Board's Intervener Costs Policy, Interveners seeking approval for an Intervener Cost Estimate must complete the Cost Estimate portion of the "Estimates and Cost Application" tab of this worksheet. 
-The fields highlighted in yellow are required user inputs. If a field is not applicable to the user, the entry should be marked as "N/A" unless otherwise specified.
-For Cost Estimates, all hours are to be reported as maximum expected estimate totals.
-If no Cost Estimate Amendments or Cost Applications have been requested, leave applicable columns blank.</t>
  </si>
  <si>
    <t>Note 2: For Cost Estimates, all hours are to be reported as maximum expected estimate totals.</t>
  </si>
  <si>
    <t>Note 3: If no Cost Estimate Amendments or Cost Applications have been requested, leave columns blank.</t>
  </si>
  <si>
    <t>1.     About the Worksheet</t>
  </si>
  <si>
    <t>Instruction Sheet</t>
  </si>
  <si>
    <t>Additional Notes:</t>
  </si>
  <si>
    <t>a. See Section 7.0 of the Board's Intervener Costs Policy for additional details on GST and PST.
b. Any applications that are incomplete or not in compliance with the Board's Intervener Costs Policy will be returned.</t>
  </si>
  <si>
    <t>Final Costs Application</t>
  </si>
  <si>
    <t>Difference b/w Application and Initial Cost Estimate Amount</t>
  </si>
  <si>
    <t>Intervener's Cost Estimate Amendment or Final Costs Application total  vs. original Cost Estimate amount.</t>
  </si>
  <si>
    <t>(if applicable) Difference b/w Final Costs Application and Latest Estimate Amendment Amount</t>
  </si>
  <si>
    <t>Intervener's Final Costs Application total vs. latest Cost Estimate Amendment amount.</t>
  </si>
  <si>
    <t>Based on Intervener's Final Costs Application totals and the total Advance of Funds paid to date.</t>
  </si>
  <si>
    <t>Board Template for Intervener Requests for Advance of Funds</t>
  </si>
  <si>
    <t>In accordance with Section 9.4 of the Board's Intervener Costs Policy, Interveners seeking a Final Costs Award must complete the Final Costs Application portion of the "Estimates and Cost Application" tab of this worksheet. 
-The fields highlighted in yellow are required user inputs. If a field is not applicable to the user, the entry should be marked as "N/A" unless otherwise specified.
-When completing the Final Costs Application section of this worksheet, any related Intervener Cost Estimate, Estimate Amendment, and Advance of Funds information previously filed with the Board should also be included in this worksheet (in order to show progression of costs throughout the Board's application review process).
-In addition to the worksheet, Interveners are required to file supporting invoices and related documentation (see Section 9.4 of the Board's Intervener Costs Policy for additional details).</t>
  </si>
  <si>
    <t>Board Template for Intervener Cost Estimate and Final Costs Award Applications</t>
  </si>
  <si>
    <t>In accordance with Section 4.0 of the Board's Intervener Costs Policy, Interveners seeking an Advance of Funds must complete the "Advance of Funds Tracking" tab of this worksheet. 
-The Intervener shall fill out each required field, which are highlighted in yellow.
-If a field is not applicable to the user, the entry should be marked as "N/A" unless otherwise specified.
-Individual Advance of Funds requests shall be added incrementally to this template such that all previous Advance of Funds requests are included in this worksheet and totals can be tracked.
-In addition to the worksheet, Interveners are required to file supporting invoices and related documentation (see Section 4.0 of the Board's Intervener Costs Policy for additional details).
Note: Since Advance of Funds may be available following the acknowledgment of Intervener Cost Estimates, users are required to complete the Cost Estimate portion of this spreadsheet (see step 2 of this instruction tab) prior to completing the Advance of Funds section of this spreadsheet.</t>
  </si>
  <si>
    <t>(Name)</t>
  </si>
  <si>
    <t>This Excel worksheet relates to the Public Utilities Board's (Board) Intervener Costs Policy and is to be used by Approved Interveners when submitting Intervener Cost Estimates, Advance of Funds Requests, and Final Costs Award Applications. The worksheet is meant to track the progression of costs throughout a particular Board hearing process. As a result, Interveners shall incrementally fill out sections of this worksheet (e.g. maintain Cost Estimate information when submitting requests for Advance of Funds and Final Costs Awards).
Reference the Board's Intervener Costs Policy for more details (www.pubmanitoba.ca).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</si>
</sst>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Red]\-&quot;$&quot;#,##0.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0.00"/>
  </numFmts>
  <fonts count="10">
    <font>
      <sz val="11"/>
      <color theme="1"/>
      <name val="Calibri"/>
      <family val="2"/>
      <scheme val="minor"/>
    </font>
    <font>
      <sz val="10"/>
      <color theme="1"/>
      <name val="Arial"/>
      <family val="2"/>
    </font>
    <font>
      <sz val="12"/>
      <color theme="1"/>
      <name val="Arial"/>
      <family val="2"/>
    </font>
    <font>
      <b/>
      <u val="single"/>
      <sz val="14"/>
      <color theme="1"/>
      <name val="Arial"/>
      <family val="2"/>
    </font>
    <font>
      <b/>
      <sz val="12"/>
      <color theme="1"/>
      <name val="Arial"/>
      <family val="2"/>
    </font>
    <font>
      <i/>
      <sz val="12"/>
      <color theme="1"/>
      <name val="Arial"/>
      <family val="2"/>
    </font>
    <font>
      <b/>
      <i/>
      <sz val="12"/>
      <color theme="1"/>
      <name val="Arial"/>
      <family val="2"/>
    </font>
    <font>
      <b/>
      <i/>
      <sz val="14"/>
      <color theme="1"/>
      <name val="Arial"/>
      <family val="2"/>
    </font>
    <font>
      <sz val="14"/>
      <color theme="1"/>
      <name val="Calibri"/>
      <family val="2"/>
      <scheme val="minor"/>
    </font>
    <font>
      <i/>
      <u val="single"/>
      <sz val="12"/>
      <color theme="1"/>
      <name val="Arial"/>
      <family val="2"/>
    </font>
  </fonts>
  <fills count="4">
    <fill>
      <patternFill/>
    </fill>
    <fill>
      <patternFill patternType="gray125"/>
    </fill>
    <fill>
      <patternFill patternType="solid">
        <fgColor theme="0" tint="-0.149959996342659"/>
        <bgColor indexed="64"/>
      </patternFill>
    </fill>
    <fill>
      <patternFill patternType="solid">
        <fgColor rgb="FFFFFF00"/>
        <bgColor indexed="64"/>
      </patternFill>
    </fill>
  </fills>
  <borders count="31">
    <border>
      <left/>
      <right/>
      <top/>
      <bottom/>
      <diagonal/>
    </border>
    <border>
      <left style="double">
        <color auto="1"/>
      </left>
      <right/>
      <top style="double">
        <color auto="1"/>
      </top>
      <bottom/>
    </border>
    <border>
      <left/>
      <right/>
      <top style="double">
        <color auto="1"/>
      </top>
      <bottom/>
    </border>
    <border>
      <left/>
      <right style="double">
        <color auto="1"/>
      </right>
      <top style="double">
        <color auto="1"/>
      </top>
      <bottom/>
    </border>
    <border>
      <left style="double">
        <color auto="1"/>
      </left>
      <right style="double">
        <color auto="1"/>
      </right>
      <top style="double">
        <color auto="1"/>
      </top>
      <bottom style="double">
        <color auto="1"/>
      </bottom>
    </border>
    <border>
      <left style="thin">
        <color auto="1"/>
      </left>
      <right style="thin">
        <color auto="1"/>
      </right>
      <top style="double">
        <color auto="1"/>
      </top>
      <bottom style="double">
        <color auto="1"/>
      </bottom>
    </border>
    <border>
      <left style="thin">
        <color auto="1"/>
      </left>
      <right style="double">
        <color auto="1"/>
      </right>
      <top style="double">
        <color auto="1"/>
      </top>
      <bottom style="double">
        <color auto="1"/>
      </bottom>
    </border>
    <border>
      <left style="double">
        <color auto="1"/>
      </left>
      <right/>
      <top/>
      <bottom/>
    </border>
    <border>
      <left/>
      <right style="double">
        <color auto="1"/>
      </right>
      <top/>
      <bottom/>
    </border>
    <border>
      <left style="double">
        <color auto="1"/>
      </left>
      <right/>
      <top/>
      <bottom style="double">
        <color auto="1"/>
      </bottom>
    </border>
    <border>
      <left/>
      <right/>
      <top/>
      <bottom style="double">
        <color auto="1"/>
      </bottom>
    </border>
    <border>
      <left/>
      <right style="double">
        <color auto="1"/>
      </right>
      <top/>
      <bottom style="double">
        <color auto="1"/>
      </bottom>
    </border>
    <border>
      <left style="thin">
        <color auto="1"/>
      </left>
      <right style="double">
        <color auto="1"/>
      </right>
      <top style="thin">
        <color auto="1"/>
      </top>
      <bottom style="thin">
        <color auto="1"/>
      </bottom>
    </border>
    <border>
      <left style="double">
        <color auto="1"/>
      </left>
      <right/>
      <top style="thin">
        <color auto="1"/>
      </top>
      <bottom style="thin">
        <color auto="1"/>
      </bottom>
    </border>
    <border>
      <left/>
      <right/>
      <top style="thin">
        <color auto="1"/>
      </top>
      <bottom style="thin">
        <color auto="1"/>
      </bottom>
    </border>
    <border>
      <left/>
      <right style="double">
        <color auto="1"/>
      </right>
      <top style="thin">
        <color auto="1"/>
      </top>
      <bottom style="thin">
        <color auto="1"/>
      </bottom>
    </border>
    <border>
      <left style="double">
        <color auto="1"/>
      </left>
      <right/>
      <top style="double">
        <color auto="1"/>
      </top>
      <bottom style="thin">
        <color auto="1"/>
      </bottom>
    </border>
    <border>
      <left/>
      <right/>
      <top style="double">
        <color auto="1"/>
      </top>
      <bottom style="thin">
        <color auto="1"/>
      </bottom>
    </border>
    <border>
      <left/>
      <right style="double">
        <color auto="1"/>
      </right>
      <top style="double">
        <color auto="1"/>
      </top>
      <bottom style="thin">
        <color auto="1"/>
      </bottom>
    </border>
    <border>
      <left style="double">
        <color auto="1"/>
      </left>
      <right style="double">
        <color auto="1"/>
      </right>
      <top style="thin">
        <color auto="1"/>
      </top>
      <bottom style="thin">
        <color auto="1"/>
      </bottom>
    </border>
    <border>
      <left style="double">
        <color auto="1"/>
      </left>
      <right/>
      <top style="thin">
        <color auto="1"/>
      </top>
      <bottom/>
    </border>
    <border>
      <left/>
      <right/>
      <top style="thin">
        <color auto="1"/>
      </top>
      <bottom/>
    </border>
    <border>
      <left/>
      <right style="double">
        <color auto="1"/>
      </right>
      <top style="thin">
        <color auto="1"/>
      </top>
      <bottom/>
    </border>
    <border>
      <left style="double">
        <color auto="1"/>
      </left>
      <right style="double">
        <color auto="1"/>
      </right>
      <top/>
      <bottom/>
    </border>
    <border>
      <left style="double">
        <color auto="1"/>
      </left>
      <right style="double">
        <color auto="1"/>
      </right>
      <top style="double">
        <color auto="1"/>
      </top>
      <bottom style="thin">
        <color auto="1"/>
      </bottom>
    </border>
    <border>
      <left style="double">
        <color auto="1"/>
      </left>
      <right style="thin">
        <color auto="1"/>
      </right>
      <top style="double">
        <color auto="1"/>
      </top>
      <bottom style="double">
        <color auto="1"/>
      </bottom>
    </border>
    <border>
      <left style="double">
        <color auto="1"/>
      </left>
      <right/>
      <top style="double">
        <color auto="1"/>
      </top>
      <bottom style="double">
        <color auto="1"/>
      </bottom>
    </border>
    <border>
      <left style="double">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right/>
      <top style="double">
        <color auto="1"/>
      </top>
      <bottom style="double">
        <color auto="1"/>
      </bottom>
    </border>
    <border>
      <left/>
      <right style="double">
        <color auto="1"/>
      </right>
      <top style="double">
        <color auto="1"/>
      </top>
      <bottom style="double">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cellStyleXfs>
  <cellXfs count="196">
    <xf numFmtId="0" fontId="0" fillId="0" borderId="0" xfId="0"/>
    <xf numFmtId="0" fontId="2" fillId="0" borderId="0" xfId="0" applyFont="1"/>
    <xf numFmtId="0" fontId="3"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Fill="1"/>
    <xf numFmtId="0" fontId="5" fillId="0" borderId="0" xfId="0" applyFont="1" applyFill="1"/>
    <xf numFmtId="0" fontId="2" fillId="0" borderId="0" xfId="0" applyFont="1" applyFill="1" applyAlignment="1">
      <alignment wrapText="1"/>
    </xf>
    <xf numFmtId="0" fontId="5" fillId="0" borderId="0" xfId="0" applyFont="1" applyAlignment="1">
      <alignment horizontal="center"/>
    </xf>
    <xf numFmtId="169" fontId="2" fillId="0" borderId="0" xfId="0" applyNumberFormat="1" applyFont="1"/>
    <xf numFmtId="0" fontId="6" fillId="0" borderId="0" xfId="0" applyFont="1"/>
    <xf numFmtId="0" fontId="4" fillId="0" borderId="1" xfId="0" applyFont="1" applyBorder="1" applyAlignment="1">
      <alignment horizontal="centerContinuous"/>
    </xf>
    <xf numFmtId="0" fontId="2" fillId="0" borderId="2" xfId="0" applyFont="1" applyBorder="1" applyAlignment="1">
      <alignment horizontal="centerContinuous"/>
    </xf>
    <xf numFmtId="169" fontId="2" fillId="0" borderId="3" xfId="0" applyNumberFormat="1" applyFont="1" applyBorder="1" applyAlignment="1">
      <alignment horizontal="centerContinuous"/>
    </xf>
    <xf numFmtId="0" fontId="4" fillId="0" borderId="4" xfId="0" applyFont="1" applyBorder="1" applyAlignment="1">
      <alignment horizontal="center"/>
    </xf>
    <xf numFmtId="0" fontId="4" fillId="0" borderId="4" xfId="0" applyFont="1" applyBorder="1" applyAlignment="1">
      <alignment horizontal="center" wrapText="1"/>
    </xf>
    <xf numFmtId="0" fontId="4" fillId="0" borderId="4" xfId="0" applyFont="1" applyBorder="1" applyAlignment="1">
      <alignment wrapText="1"/>
    </xf>
    <xf numFmtId="0" fontId="4" fillId="0" borderId="5" xfId="0" applyFont="1" applyBorder="1" applyAlignment="1">
      <alignment horizontal="center" wrapText="1"/>
    </xf>
    <xf numFmtId="169" fontId="4" fillId="0" borderId="6" xfId="0" applyNumberFormat="1" applyFont="1" applyBorder="1" applyAlignment="1">
      <alignment horizontal="center" wrapText="1"/>
    </xf>
    <xf numFmtId="0" fontId="2" fillId="0" borderId="1" xfId="0" applyFont="1" applyBorder="1"/>
    <xf numFmtId="0" fontId="2" fillId="0" borderId="2" xfId="0" applyFont="1" applyBorder="1" applyAlignment="1">
      <alignment wrapText="1"/>
    </xf>
    <xf numFmtId="0" fontId="2" fillId="0" borderId="2" xfId="0" applyFont="1" applyBorder="1"/>
    <xf numFmtId="0" fontId="2" fillId="0" borderId="3" xfId="0" applyFont="1" applyBorder="1" applyAlignment="1">
      <alignment wrapText="1"/>
    </xf>
    <xf numFmtId="0" fontId="2" fillId="0" borderId="7" xfId="0" applyFont="1" applyBorder="1"/>
    <xf numFmtId="0" fontId="2" fillId="0" borderId="0" xfId="0" applyFont="1" applyBorder="1" applyAlignment="1">
      <alignment wrapText="1"/>
    </xf>
    <xf numFmtId="0" fontId="2" fillId="0" borderId="0" xfId="0" applyFont="1" applyBorder="1"/>
    <xf numFmtId="0" fontId="2" fillId="0" borderId="8" xfId="0" applyFont="1" applyBorder="1" applyAlignment="1">
      <alignment wrapText="1"/>
    </xf>
    <xf numFmtId="0" fontId="5" fillId="0" borderId="7" xfId="0" applyFont="1" applyFill="1" applyBorder="1"/>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8" xfId="0" applyFont="1" applyFill="1" applyBorder="1" applyAlignment="1">
      <alignment wrapText="1"/>
    </xf>
    <xf numFmtId="0" fontId="2" fillId="0" borderId="9" xfId="0" applyFont="1" applyBorder="1"/>
    <xf numFmtId="0" fontId="2" fillId="0" borderId="10" xfId="0" applyFont="1" applyBorder="1" applyAlignment="1">
      <alignment wrapText="1"/>
    </xf>
    <xf numFmtId="0" fontId="2" fillId="0" borderId="10" xfId="0" applyFont="1" applyBorder="1"/>
    <xf numFmtId="0" fontId="2" fillId="0" borderId="11" xfId="0" applyFont="1" applyBorder="1" applyAlignment="1">
      <alignment wrapText="1"/>
    </xf>
    <xf numFmtId="169" fontId="2" fillId="0" borderId="12" xfId="0" applyNumberFormat="1" applyFont="1" applyBorder="1" applyAlignment="1">
      <alignment horizontal="center"/>
    </xf>
    <xf numFmtId="0" fontId="2" fillId="0" borderId="13" xfId="0" applyFont="1" applyBorder="1"/>
    <xf numFmtId="0" fontId="2" fillId="0" borderId="14" xfId="0" applyFont="1" applyBorder="1"/>
    <xf numFmtId="169" fontId="2" fillId="0" borderId="15" xfId="0" applyNumberFormat="1" applyFont="1" applyBorder="1"/>
    <xf numFmtId="0" fontId="2" fillId="0" borderId="16" xfId="0" applyFont="1" applyBorder="1"/>
    <xf numFmtId="0" fontId="2" fillId="0" borderId="17" xfId="0" applyFont="1" applyBorder="1"/>
    <xf numFmtId="169" fontId="2" fillId="0" borderId="18" xfId="0" applyNumberFormat="1" applyFont="1" applyBorder="1"/>
    <xf numFmtId="0" fontId="2" fillId="0" borderId="19" xfId="0" applyFont="1" applyBorder="1"/>
    <xf numFmtId="169" fontId="2" fillId="0" borderId="19" xfId="0" applyNumberFormat="1" applyFont="1" applyBorder="1"/>
    <xf numFmtId="169" fontId="2" fillId="0" borderId="8" xfId="0" applyNumberFormat="1" applyFont="1" applyBorder="1"/>
    <xf numFmtId="0" fontId="5" fillId="0" borderId="20" xfId="0" applyFont="1" applyFill="1" applyBorder="1" applyAlignment="1">
      <alignment horizontal="center"/>
    </xf>
    <xf numFmtId="0" fontId="5" fillId="0" borderId="21" xfId="0" applyFont="1" applyFill="1" applyBorder="1" applyAlignment="1">
      <alignment horizontal="center"/>
    </xf>
    <xf numFmtId="169" fontId="5" fillId="0" borderId="22" xfId="0" applyNumberFormat="1" applyFont="1" applyFill="1" applyBorder="1" applyAlignment="1">
      <alignment horizontal="center"/>
    </xf>
    <xf numFmtId="0" fontId="2" fillId="0" borderId="14" xfId="0" applyFont="1" applyBorder="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6" fillId="0" borderId="21" xfId="0" applyFont="1" applyBorder="1" applyAlignment="1">
      <alignment wrapText="1"/>
    </xf>
    <xf numFmtId="169" fontId="6" fillId="0" borderId="22" xfId="0" applyNumberFormat="1" applyFont="1" applyBorder="1" applyAlignment="1">
      <alignment horizontal="center"/>
    </xf>
    <xf numFmtId="0" fontId="6" fillId="0" borderId="7" xfId="0" applyFont="1" applyBorder="1"/>
    <xf numFmtId="0" fontId="6" fillId="0" borderId="20" xfId="0" applyFont="1" applyBorder="1" applyAlignment="1">
      <alignment horizontal="center"/>
    </xf>
    <xf numFmtId="0" fontId="6" fillId="0" borderId="20" xfId="0" applyFont="1" applyBorder="1"/>
    <xf numFmtId="0" fontId="6" fillId="0" borderId="22" xfId="0" applyFont="1" applyBorder="1" applyAlignment="1">
      <alignment wrapText="1"/>
    </xf>
    <xf numFmtId="0" fontId="2" fillId="0" borderId="14" xfId="0" applyFont="1" applyBorder="1" applyAlignment="1">
      <alignment horizontal="right" wrapText="1"/>
    </xf>
    <xf numFmtId="0" fontId="5" fillId="0" borderId="7" xfId="0" applyFont="1" applyFill="1" applyBorder="1" applyAlignment="1">
      <alignment horizontal="center"/>
    </xf>
    <xf numFmtId="169" fontId="5" fillId="0" borderId="8" xfId="0" applyNumberFormat="1"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169" fontId="2" fillId="0" borderId="8" xfId="0" applyNumberFormat="1" applyFont="1" applyFill="1" applyBorder="1" applyAlignment="1">
      <alignment horizontal="center"/>
    </xf>
    <xf numFmtId="0" fontId="2" fillId="0" borderId="7" xfId="0" applyFont="1" applyFill="1" applyBorder="1"/>
    <xf numFmtId="0" fontId="2" fillId="0" borderId="13" xfId="0" applyFont="1" applyFill="1" applyBorder="1" applyAlignment="1">
      <alignment horizontal="center"/>
    </xf>
    <xf numFmtId="0" fontId="2" fillId="0" borderId="14" xfId="0" applyFont="1" applyFill="1" applyBorder="1" applyAlignment="1">
      <alignment horizontal="center"/>
    </xf>
    <xf numFmtId="169" fontId="2" fillId="0" borderId="3" xfId="0" applyNumberFormat="1" applyFont="1" applyBorder="1"/>
    <xf numFmtId="0" fontId="5" fillId="0" borderId="0" xfId="0" applyFont="1" applyFill="1" applyBorder="1" applyAlignment="1">
      <alignment horizontal="right" wrapText="1"/>
    </xf>
    <xf numFmtId="0" fontId="2" fillId="0" borderId="0" xfId="0" applyFont="1" applyFill="1" applyBorder="1" applyAlignment="1">
      <alignment horizontal="right" wrapText="1"/>
    </xf>
    <xf numFmtId="0" fontId="2" fillId="0" borderId="8" xfId="0" applyFont="1" applyFill="1" applyBorder="1" applyAlignment="1">
      <alignment wrapText="1"/>
    </xf>
    <xf numFmtId="0" fontId="2" fillId="2" borderId="7" xfId="0" applyFont="1" applyFill="1" applyBorder="1"/>
    <xf numFmtId="169" fontId="5" fillId="2" borderId="8" xfId="0" applyNumberFormat="1" applyFont="1" applyFill="1" applyBorder="1" applyAlignment="1">
      <alignment horizontal="center"/>
    </xf>
    <xf numFmtId="0" fontId="2" fillId="2" borderId="8" xfId="0" applyFont="1" applyFill="1" applyBorder="1" applyAlignment="1">
      <alignment wrapText="1"/>
    </xf>
    <xf numFmtId="0" fontId="2" fillId="2" borderId="1" xfId="0" applyFont="1" applyFill="1" applyBorder="1"/>
    <xf numFmtId="0" fontId="2" fillId="2" borderId="2" xfId="0" applyFont="1" applyFill="1" applyBorder="1" applyAlignment="1">
      <alignment wrapText="1"/>
    </xf>
    <xf numFmtId="0" fontId="2" fillId="2" borderId="2" xfId="0" applyFont="1" applyFill="1" applyBorder="1"/>
    <xf numFmtId="169" fontId="2" fillId="2" borderId="3" xfId="0" applyNumberFormat="1" applyFont="1" applyFill="1" applyBorder="1"/>
    <xf numFmtId="0" fontId="2" fillId="2" borderId="3" xfId="0" applyFont="1" applyFill="1" applyBorder="1" applyAlignment="1">
      <alignment wrapText="1"/>
    </xf>
    <xf numFmtId="0" fontId="2" fillId="2" borderId="9" xfId="0" applyFont="1" applyFill="1" applyBorder="1"/>
    <xf numFmtId="0" fontId="2" fillId="2" borderId="10" xfId="0" applyFont="1" applyFill="1" applyBorder="1" applyAlignment="1">
      <alignment wrapText="1"/>
    </xf>
    <xf numFmtId="0" fontId="2" fillId="2" borderId="10" xfId="0" applyFont="1" applyFill="1" applyBorder="1"/>
    <xf numFmtId="0" fontId="2" fillId="2" borderId="11" xfId="0" applyFont="1" applyFill="1" applyBorder="1" applyAlignment="1">
      <alignment wrapText="1"/>
    </xf>
    <xf numFmtId="0" fontId="2" fillId="2" borderId="14" xfId="0" applyFont="1" applyFill="1" applyBorder="1" applyAlignment="1">
      <alignment wrapText="1"/>
    </xf>
    <xf numFmtId="0" fontId="2" fillId="2" borderId="13" xfId="0" applyFont="1" applyFill="1" applyBorder="1"/>
    <xf numFmtId="0" fontId="2" fillId="2" borderId="14" xfId="0" applyFont="1" applyFill="1" applyBorder="1"/>
    <xf numFmtId="169" fontId="5" fillId="2" borderId="15" xfId="0" applyNumberFormat="1" applyFont="1" applyFill="1" applyBorder="1" applyAlignment="1">
      <alignment horizontal="center"/>
    </xf>
    <xf numFmtId="0" fontId="6" fillId="2" borderId="21" xfId="0" applyFont="1" applyFill="1" applyBorder="1" applyAlignment="1">
      <alignment horizontal="center" wrapText="1"/>
    </xf>
    <xf numFmtId="0" fontId="5" fillId="2" borderId="7"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8" xfId="0" applyFont="1" applyFill="1" applyBorder="1" applyAlignment="1">
      <alignment horizontal="center" wrapText="1"/>
    </xf>
    <xf numFmtId="169" fontId="6" fillId="2" borderId="22" xfId="0" applyNumberFormat="1"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applyAlignment="1">
      <alignment horizontal="center" wrapText="1"/>
    </xf>
    <xf numFmtId="0" fontId="2" fillId="2" borderId="7" xfId="0" applyFont="1" applyFill="1" applyBorder="1" applyAlignment="1">
      <alignment horizontal="center"/>
    </xf>
    <xf numFmtId="0" fontId="2" fillId="2" borderId="8" xfId="0" applyFont="1" applyFill="1" applyBorder="1" applyAlignment="1">
      <alignment horizontal="center" wrapText="1"/>
    </xf>
    <xf numFmtId="169" fontId="2" fillId="2" borderId="11" xfId="0" applyNumberFormat="1" applyFont="1" applyFill="1" applyBorder="1"/>
    <xf numFmtId="0" fontId="2" fillId="2" borderId="14" xfId="0" applyFont="1" applyFill="1" applyBorder="1" applyAlignment="1">
      <alignment horizontal="left" wrapText="1"/>
    </xf>
    <xf numFmtId="0" fontId="2" fillId="2" borderId="13" xfId="0" applyFont="1" applyFill="1" applyBorder="1" applyAlignment="1">
      <alignment horizontal="center"/>
    </xf>
    <xf numFmtId="0" fontId="2" fillId="2" borderId="14" xfId="0" applyFont="1" applyFill="1" applyBorder="1" applyAlignment="1">
      <alignment horizontal="center"/>
    </xf>
    <xf numFmtId="169" fontId="2" fillId="2" borderId="15" xfId="0" applyNumberFormat="1" applyFont="1" applyFill="1" applyBorder="1" applyAlignment="1">
      <alignment horizontal="center"/>
    </xf>
    <xf numFmtId="0" fontId="2" fillId="0" borderId="23" xfId="0" applyFont="1" applyBorder="1" applyAlignment="1">
      <alignment wrapText="1"/>
    </xf>
    <xf numFmtId="169" fontId="2" fillId="0" borderId="23" xfId="0" applyNumberFormat="1" applyFont="1" applyBorder="1" applyAlignment="1">
      <alignment horizontal="center"/>
    </xf>
    <xf numFmtId="0" fontId="2" fillId="0" borderId="23" xfId="0" applyFont="1" applyBorder="1"/>
    <xf numFmtId="169" fontId="2" fillId="0" borderId="23" xfId="0" applyNumberFormat="1" applyFont="1" applyBorder="1"/>
    <xf numFmtId="169" fontId="2" fillId="0" borderId="24" xfId="0" applyNumberFormat="1" applyFont="1" applyFill="1" applyBorder="1" applyAlignment="1">
      <alignment horizontal="center"/>
    </xf>
    <xf numFmtId="169" fontId="2" fillId="0" borderId="19" xfId="0" applyNumberFormat="1" applyFont="1" applyFill="1" applyBorder="1" applyAlignment="1">
      <alignment horizontal="center"/>
    </xf>
    <xf numFmtId="0" fontId="2" fillId="0" borderId="19" xfId="0" applyFont="1" applyBorder="1" applyAlignment="1">
      <alignment wrapText="1"/>
    </xf>
    <xf numFmtId="169" fontId="2" fillId="0" borderId="19" xfId="0" applyNumberFormat="1" applyFont="1" applyBorder="1" applyAlignment="1">
      <alignment horizontal="center"/>
    </xf>
    <xf numFmtId="169" fontId="2" fillId="0" borderId="0" xfId="0" applyNumberFormat="1" applyFont="1" applyFill="1"/>
    <xf numFmtId="0" fontId="5" fillId="2" borderId="4" xfId="0" applyFont="1" applyFill="1" applyBorder="1" applyAlignment="1">
      <alignment wrapText="1"/>
    </xf>
    <xf numFmtId="169" fontId="5" fillId="2" borderId="4" xfId="0" applyNumberFormat="1" applyFont="1" applyFill="1" applyBorder="1" applyAlignment="1">
      <alignment horizontal="center"/>
    </xf>
    <xf numFmtId="0" fontId="6" fillId="2" borderId="4" xfId="0" applyFont="1" applyFill="1" applyBorder="1" applyAlignment="1">
      <alignment wrapText="1"/>
    </xf>
    <xf numFmtId="169" fontId="6" fillId="2" borderId="4" xfId="0" applyNumberFormat="1" applyFont="1" applyFill="1" applyBorder="1" applyAlignment="1">
      <alignment horizontal="center"/>
    </xf>
    <xf numFmtId="169" fontId="7" fillId="2" borderId="4" xfId="0" applyNumberFormat="1" applyFont="1" applyFill="1" applyBorder="1" applyAlignment="1">
      <alignment horizontal="center"/>
    </xf>
    <xf numFmtId="0" fontId="5" fillId="2" borderId="14" xfId="0" applyFont="1" applyFill="1" applyBorder="1" applyAlignment="1">
      <alignment horizontal="left" wrapText="1"/>
    </xf>
    <xf numFmtId="0" fontId="5" fillId="2" borderId="13" xfId="0" applyFont="1" applyFill="1" applyBorder="1" applyAlignment="1">
      <alignment horizontal="center"/>
    </xf>
    <xf numFmtId="0" fontId="5" fillId="2" borderId="14" xfId="0" applyFont="1" applyFill="1" applyBorder="1" applyAlignment="1">
      <alignment horizontal="center"/>
    </xf>
    <xf numFmtId="164" fontId="5" fillId="2" borderId="15" xfId="0" applyNumberFormat="1" applyFont="1" applyFill="1" applyBorder="1" applyAlignment="1">
      <alignment horizontal="center"/>
    </xf>
    <xf numFmtId="0" fontId="5" fillId="0" borderId="0" xfId="0" applyFont="1" applyAlignment="1">
      <alignment horizontal="right"/>
    </xf>
    <xf numFmtId="0" fontId="2" fillId="0" borderId="24" xfId="0" applyFont="1" applyFill="1" applyBorder="1" applyAlignment="1">
      <alignment wrapText="1"/>
    </xf>
    <xf numFmtId="0" fontId="2" fillId="0" borderId="19" xfId="0" applyFont="1" applyFill="1" applyBorder="1" applyAlignment="1">
      <alignment wrapText="1"/>
    </xf>
    <xf numFmtId="169" fontId="5" fillId="0" borderId="22" xfId="0" applyNumberFormat="1" applyFont="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center"/>
    </xf>
    <xf numFmtId="169" fontId="2" fillId="2" borderId="8" xfId="0" applyNumberFormat="1" applyFont="1" applyFill="1" applyBorder="1" applyAlignment="1">
      <alignment horizontal="center"/>
    </xf>
    <xf numFmtId="0" fontId="2" fillId="2" borderId="8" xfId="0" applyFont="1" applyFill="1" applyBorder="1" applyAlignment="1">
      <alignment horizontal="left" wrapText="1"/>
    </xf>
    <xf numFmtId="0" fontId="2" fillId="0" borderId="0" xfId="0" applyFont="1" applyFill="1" applyAlignment="1">
      <alignment wrapText="1"/>
    </xf>
    <xf numFmtId="0" fontId="2" fillId="0" borderId="24" xfId="0" applyNumberFormat="1" applyFont="1" applyFill="1" applyBorder="1" applyAlignment="1">
      <alignment horizontal="center"/>
    </xf>
    <xf numFmtId="169" fontId="6" fillId="0" borderId="4" xfId="0" applyNumberFormat="1" applyFont="1" applyFill="1" applyBorder="1" applyAlignment="1">
      <alignment horizontal="center"/>
    </xf>
    <xf numFmtId="15" fontId="2" fillId="0" borderId="4" xfId="0" applyNumberFormat="1" applyFont="1" applyFill="1" applyBorder="1" applyAlignment="1">
      <alignment horizontal="center"/>
    </xf>
    <xf numFmtId="169" fontId="2" fillId="2" borderId="4" xfId="0" applyNumberFormat="1" applyFont="1" applyFill="1" applyBorder="1" applyAlignment="1">
      <alignment horizontal="center"/>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4" xfId="0" applyFont="1" applyFill="1" applyBorder="1" applyAlignment="1">
      <alignment horizontal="center" wrapText="1"/>
    </xf>
    <xf numFmtId="169" fontId="2" fillId="0" borderId="23" xfId="0" applyNumberFormat="1" applyFont="1" applyFill="1" applyBorder="1"/>
    <xf numFmtId="169" fontId="5" fillId="0" borderId="4" xfId="0" applyNumberFormat="1" applyFont="1" applyFill="1" applyBorder="1" applyAlignment="1">
      <alignment horizontal="center"/>
    </xf>
    <xf numFmtId="169" fontId="7" fillId="0" borderId="4" xfId="0" applyNumberFormat="1" applyFont="1" applyFill="1" applyBorder="1" applyAlignment="1">
      <alignment horizontal="center"/>
    </xf>
    <xf numFmtId="0" fontId="2" fillId="0" borderId="0" xfId="0" applyFont="1" applyFill="1" applyBorder="1"/>
    <xf numFmtId="0" fontId="2" fillId="0" borderId="0" xfId="0" applyFont="1" applyAlignment="1">
      <alignment horizontal="center" vertical="center" wrapText="1"/>
    </xf>
    <xf numFmtId="0" fontId="4" fillId="0" borderId="0" xfId="0" applyFont="1" applyFill="1"/>
    <xf numFmtId="0" fontId="4" fillId="0" borderId="0" xfId="0" applyFont="1"/>
    <xf numFmtId="0" fontId="0" fillId="0" borderId="0" xfId="0" applyAlignment="1">
      <alignment/>
    </xf>
    <xf numFmtId="0" fontId="2" fillId="0" borderId="0" xfId="0" applyFont="1" applyAlignment="1">
      <alignment wrapText="1"/>
    </xf>
    <xf numFmtId="0" fontId="2" fillId="0" borderId="0" xfId="0" applyFont="1" applyFill="1" applyAlignment="1">
      <alignment wrapText="1"/>
    </xf>
    <xf numFmtId="0" fontId="9" fillId="0" borderId="19" xfId="0" applyFont="1" applyFill="1" applyBorder="1" applyAlignment="1">
      <alignment wrapText="1"/>
    </xf>
    <xf numFmtId="0" fontId="9" fillId="0" borderId="19" xfId="0" applyFont="1" applyBorder="1" applyAlignment="1">
      <alignment wrapText="1"/>
    </xf>
    <xf numFmtId="15" fontId="2" fillId="3" borderId="0" xfId="0" applyNumberFormat="1" applyFont="1" applyFill="1" applyAlignment="1" applyProtection="1">
      <alignment horizontal="left" wrapText="1"/>
      <protection locked="0"/>
    </xf>
    <xf numFmtId="0" fontId="2" fillId="3" borderId="0" xfId="0" applyFont="1" applyFill="1" applyAlignment="1" applyProtection="1">
      <alignment wrapText="1"/>
      <protection locked="0"/>
    </xf>
    <xf numFmtId="0" fontId="2" fillId="3" borderId="0" xfId="0" applyFont="1" applyFill="1" applyProtection="1">
      <protection locked="0"/>
    </xf>
    <xf numFmtId="15" fontId="2" fillId="3" borderId="0" xfId="0" applyNumberFormat="1" applyFont="1" applyFill="1" applyAlignment="1" applyProtection="1">
      <alignment horizontal="center" vertical="center"/>
      <protection locked="0"/>
    </xf>
    <xf numFmtId="0" fontId="2" fillId="3" borderId="19" xfId="0" applyFont="1" applyFill="1" applyBorder="1" applyAlignment="1" applyProtection="1">
      <alignment wrapText="1"/>
      <protection locked="0"/>
    </xf>
    <xf numFmtId="169" fontId="6" fillId="3" borderId="4" xfId="0" applyNumberFormat="1" applyFont="1" applyFill="1" applyBorder="1" applyAlignment="1" applyProtection="1">
      <alignment horizontal="center"/>
      <protection locked="0"/>
    </xf>
    <xf numFmtId="15" fontId="2" fillId="3" borderId="4" xfId="0" applyNumberFormat="1" applyFont="1" applyFill="1" applyBorder="1" applyAlignment="1" applyProtection="1">
      <alignment horizontal="center"/>
      <protection locked="0"/>
    </xf>
    <xf numFmtId="169" fontId="2" fillId="3" borderId="19" xfId="0" applyNumberFormat="1" applyFont="1" applyFill="1" applyBorder="1" applyAlignment="1" applyProtection="1">
      <alignment horizontal="center"/>
      <protection locked="0"/>
    </xf>
    <xf numFmtId="0" fontId="2" fillId="3" borderId="24" xfId="0" applyNumberFormat="1" applyFont="1" applyFill="1" applyBorder="1" applyAlignment="1" applyProtection="1">
      <alignment horizontal="center"/>
      <protection locked="0"/>
    </xf>
    <xf numFmtId="0" fontId="2" fillId="3" borderId="14" xfId="0" applyFont="1" applyFill="1" applyBorder="1" applyAlignment="1" applyProtection="1">
      <alignment horizontal="right" wrapText="1"/>
      <protection locked="0"/>
    </xf>
    <xf numFmtId="0" fontId="2" fillId="3" borderId="19" xfId="0" applyFont="1" applyFill="1" applyBorder="1" applyAlignment="1" applyProtection="1">
      <alignment horizontal="center" wrapText="1"/>
      <protection locked="0"/>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169" fontId="2" fillId="3" borderId="12" xfId="0" applyNumberFormat="1" applyFont="1" applyFill="1" applyBorder="1" applyAlignment="1" applyProtection="1">
      <alignment horizontal="center"/>
      <protection locked="0"/>
    </xf>
    <xf numFmtId="0" fontId="2" fillId="3" borderId="0" xfId="0" applyFont="1" applyFill="1" applyBorder="1" applyAlignment="1" applyProtection="1">
      <alignment wrapText="1"/>
      <protection locked="0"/>
    </xf>
    <xf numFmtId="0" fontId="2" fillId="3" borderId="15" xfId="0" applyFont="1" applyFill="1" applyBorder="1" applyAlignment="1" applyProtection="1">
      <alignment wrapText="1"/>
      <protection locked="0"/>
    </xf>
    <xf numFmtId="0" fontId="2" fillId="3" borderId="13" xfId="0" applyFont="1" applyFill="1" applyBorder="1" applyAlignment="1" applyProtection="1">
      <alignment horizontal="center"/>
      <protection locked="0"/>
    </xf>
    <xf numFmtId="169"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169" fontId="2" fillId="0" borderId="0" xfId="0" applyNumberFormat="1" applyFont="1" applyFill="1" applyProtection="1">
      <protection locked="0"/>
    </xf>
    <xf numFmtId="0" fontId="6" fillId="0" borderId="21" xfId="0" applyFont="1" applyFill="1" applyBorder="1" applyAlignment="1" applyProtection="1">
      <alignment horizontal="center"/>
      <protection/>
    </xf>
    <xf numFmtId="0" fontId="6" fillId="0" borderId="21" xfId="0" applyFont="1" applyFill="1" applyBorder="1" applyProtection="1">
      <protection/>
    </xf>
    <xf numFmtId="0" fontId="5" fillId="0" borderId="0" xfId="0" applyFont="1" applyFill="1" applyBorder="1" applyAlignment="1" applyProtection="1">
      <alignment horizontal="center"/>
      <protection/>
    </xf>
    <xf numFmtId="169" fontId="2" fillId="0" borderId="8" xfId="0" applyNumberFormat="1" applyFont="1" applyFill="1" applyBorder="1" applyProtection="1">
      <protection locked="0"/>
    </xf>
    <xf numFmtId="169" fontId="2" fillId="0" borderId="11" xfId="0" applyNumberFormat="1" applyFont="1" applyFill="1" applyBorder="1" applyProtection="1">
      <protection locked="0"/>
    </xf>
    <xf numFmtId="0" fontId="2" fillId="0" borderId="0" xfId="0" applyFont="1" applyFill="1" applyProtection="1">
      <protection locked="0"/>
    </xf>
    <xf numFmtId="0" fontId="3" fillId="0" borderId="0" xfId="0" applyFont="1" applyFill="1" applyAlignment="1">
      <alignment horizontal="center" wrapText="1"/>
    </xf>
    <xf numFmtId="0" fontId="8" fillId="0" borderId="0" xfId="0" applyFont="1" applyFill="1" applyAlignment="1">
      <alignment horizont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xf numFmtId="0" fontId="4" fillId="3" borderId="26" xfId="0" applyFont="1"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3" borderId="30" xfId="0" applyFill="1" applyBorder="1" applyAlignment="1" applyProtection="1">
      <alignment horizontal="center"/>
      <protection locked="0"/>
    </xf>
    <xf numFmtId="15" fontId="4" fillId="3" borderId="26" xfId="0" applyNumberFormat="1" applyFont="1" applyFill="1" applyBorder="1" applyAlignment="1" applyProtection="1">
      <alignment horizontal="center"/>
      <protection locked="0"/>
    </xf>
    <xf numFmtId="0" fontId="4" fillId="0" borderId="26" xfId="0" applyFont="1" applyBorder="1" applyAlignment="1">
      <alignment horizontal="right" wrapText="1"/>
    </xf>
    <xf numFmtId="0" fontId="0" fillId="0" borderId="30" xfId="0" applyBorder="1" applyAlignment="1">
      <alignment horizontal="right" wrapText="1"/>
    </xf>
    <xf numFmtId="15" fontId="2" fillId="3" borderId="0" xfId="0" applyNumberFormat="1" applyFont="1" applyFill="1" applyAlignment="1" applyProtection="1">
      <alignment horizontal="left" wrapText="1"/>
      <protection locked="0"/>
    </xf>
    <xf numFmtId="0" fontId="0" fillId="0" borderId="0" xfId="0" applyAlignment="1" applyProtection="1">
      <alignment horizontal="left" wrapText="1"/>
      <protection locked="0"/>
    </xf>
    <xf numFmtId="0" fontId="2" fillId="3" borderId="0" xfId="0" applyFont="1" applyFill="1" applyAlignment="1" applyProtection="1">
      <alignment wrapText="1"/>
      <protection locked="0"/>
    </xf>
    <xf numFmtId="0" fontId="0" fillId="0" borderId="0" xfId="0" applyAlignment="1" applyProtection="1">
      <alignment wrapText="1"/>
      <protection locked="0"/>
    </xf>
    <xf numFmtId="0" fontId="2" fillId="0" borderId="0" xfId="0" applyFont="1" applyFill="1" applyAlignment="1">
      <alignment wrapText="1"/>
    </xf>
    <xf numFmtId="0" fontId="2" fillId="0" borderId="0" xfId="0" applyFont="1" applyFill="1" applyAlignment="1">
      <alignment horizontal="center" wrapText="1"/>
    </xf>
    <xf numFmtId="0" fontId="0" fillId="0" borderId="0" xfId="0" applyAlignment="1">
      <alignment horizontal="center" wrapText="1"/>
    </xf>
    <xf numFmtId="9" fontId="2" fillId="3" borderId="0" xfId="0" applyNumberFormat="1" applyFont="1" applyFill="1" applyAlignment="1" applyProtection="1">
      <alignment horizontal="center" vertical="center"/>
      <protection locked="0"/>
    </xf>
    <xf numFmtId="9" fontId="0" fillId="3" borderId="0" xfId="0" applyNumberFormat="1" applyFill="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theme" Target="theme/theme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worksheet" Target="worksheets/sheet3.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68"/>
  <sheetViews>
    <sheetView tabSelected="1" workbookViewId="0" topLeftCell="A1">
      <selection pane="topLeft" activeCell="A1" sqref="A1:J1"/>
    </sheetView>
  </sheetViews>
  <sheetFormatPr defaultColWidth="8.85428571428571" defaultRowHeight="15"/>
  <cols>
    <col min="1" max="1" width="5.28571428571429" style="1" customWidth="1"/>
    <col min="2" max="2" width="9.71428571428571" style="1" bestFit="1" customWidth="1"/>
    <col min="3" max="10" width="8.85714285714286" style="1"/>
    <col min="11" max="16384" width="8.85714285714286" style="1"/>
  </cols>
  <sheetData>
    <row r="1" spans="1:10" ht="18.75">
      <c r="A1" s="175" t="s">
        <v>61</v>
      </c>
      <c r="B1" s="176"/>
      <c r="C1" s="176"/>
      <c r="D1" s="176"/>
      <c r="E1" s="176"/>
      <c r="F1" s="176"/>
      <c r="G1" s="176"/>
      <c r="H1" s="176"/>
      <c r="I1" s="176"/>
      <c r="J1" s="176"/>
    </row>
    <row r="2" ht="15"/>
    <row r="3" spans="1:1" ht="15.75">
      <c r="A3" s="142" t="s">
        <v>60</v>
      </c>
    </row>
    <row r="4" spans="2:10" ht="15">
      <c r="B4" s="179" t="s">
        <v>75</v>
      </c>
      <c r="C4" s="180"/>
      <c r="D4" s="180"/>
      <c r="E4" s="180"/>
      <c r="F4" s="180"/>
      <c r="G4" s="180"/>
      <c r="H4" s="180"/>
      <c r="I4" s="180"/>
      <c r="J4" s="180"/>
    </row>
    <row r="5" spans="2:10" ht="15">
      <c r="B5" s="180"/>
      <c r="C5" s="180"/>
      <c r="D5" s="180"/>
      <c r="E5" s="180"/>
      <c r="F5" s="180"/>
      <c r="G5" s="180"/>
      <c r="H5" s="180"/>
      <c r="I5" s="180"/>
      <c r="J5" s="180"/>
    </row>
    <row r="6" spans="2:10" ht="15">
      <c r="B6" s="180"/>
      <c r="C6" s="180"/>
      <c r="D6" s="180"/>
      <c r="E6" s="180"/>
      <c r="F6" s="180"/>
      <c r="G6" s="180"/>
      <c r="H6" s="180"/>
      <c r="I6" s="180"/>
      <c r="J6" s="180"/>
    </row>
    <row r="7" spans="2:10" ht="15">
      <c r="B7" s="180"/>
      <c r="C7" s="180"/>
      <c r="D7" s="180"/>
      <c r="E7" s="180"/>
      <c r="F7" s="180"/>
      <c r="G7" s="180"/>
      <c r="H7" s="180"/>
      <c r="I7" s="180"/>
      <c r="J7" s="180"/>
    </row>
    <row r="8" spans="2:10" ht="15">
      <c r="B8" s="180"/>
      <c r="C8" s="180"/>
      <c r="D8" s="180"/>
      <c r="E8" s="180"/>
      <c r="F8" s="180"/>
      <c r="G8" s="180"/>
      <c r="H8" s="180"/>
      <c r="I8" s="180"/>
      <c r="J8" s="180"/>
    </row>
    <row r="9" spans="2:10" ht="15">
      <c r="B9" s="180"/>
      <c r="C9" s="180"/>
      <c r="D9" s="180"/>
      <c r="E9" s="180"/>
      <c r="F9" s="180"/>
      <c r="G9" s="180"/>
      <c r="H9" s="180"/>
      <c r="I9" s="180"/>
      <c r="J9" s="180"/>
    </row>
    <row r="10" spans="2:10" ht="15">
      <c r="B10" s="180"/>
      <c r="C10" s="180"/>
      <c r="D10" s="180"/>
      <c r="E10" s="180"/>
      <c r="F10" s="180"/>
      <c r="G10" s="180"/>
      <c r="H10" s="180"/>
      <c r="I10" s="180"/>
      <c r="J10" s="180"/>
    </row>
    <row r="11" spans="2:10" ht="15">
      <c r="B11" s="180"/>
      <c r="C11" s="180"/>
      <c r="D11" s="180"/>
      <c r="E11" s="180"/>
      <c r="F11" s="180"/>
      <c r="G11" s="180"/>
      <c r="H11" s="180"/>
      <c r="I11" s="180"/>
      <c r="J11" s="180"/>
    </row>
    <row r="12" spans="2:10" ht="15">
      <c r="B12" s="180"/>
      <c r="C12" s="180"/>
      <c r="D12" s="180"/>
      <c r="E12" s="180"/>
      <c r="F12" s="180"/>
      <c r="G12" s="180"/>
      <c r="H12" s="180"/>
      <c r="I12" s="180"/>
      <c r="J12" s="180"/>
    </row>
    <row r="13" ht="15"/>
    <row r="14" spans="1:1" ht="15.75">
      <c r="A14" s="143" t="s">
        <v>54</v>
      </c>
    </row>
    <row r="15" spans="2:10" ht="15">
      <c r="B15" s="179" t="s">
        <v>57</v>
      </c>
      <c r="C15" s="180"/>
      <c r="D15" s="180"/>
      <c r="E15" s="180"/>
      <c r="F15" s="180"/>
      <c r="G15" s="180"/>
      <c r="H15" s="180"/>
      <c r="I15" s="180"/>
      <c r="J15" s="180"/>
    </row>
    <row r="16" spans="2:10" ht="15">
      <c r="B16" s="180"/>
      <c r="C16" s="180"/>
      <c r="D16" s="180"/>
      <c r="E16" s="180"/>
      <c r="F16" s="180"/>
      <c r="G16" s="180"/>
      <c r="H16" s="180"/>
      <c r="I16" s="180"/>
      <c r="J16" s="180"/>
    </row>
    <row r="17" spans="2:10" ht="15">
      <c r="B17" s="180"/>
      <c r="C17" s="180"/>
      <c r="D17" s="180"/>
      <c r="E17" s="180"/>
      <c r="F17" s="180"/>
      <c r="G17" s="180"/>
      <c r="H17" s="180"/>
      <c r="I17" s="180"/>
      <c r="J17" s="180"/>
    </row>
    <row r="18" spans="2:10" ht="15">
      <c r="B18" s="180"/>
      <c r="C18" s="180"/>
      <c r="D18" s="180"/>
      <c r="E18" s="180"/>
      <c r="F18" s="180"/>
      <c r="G18" s="180"/>
      <c r="H18" s="180"/>
      <c r="I18" s="180"/>
      <c r="J18" s="180"/>
    </row>
    <row r="19" spans="2:10" ht="15">
      <c r="B19" s="180"/>
      <c r="C19" s="180"/>
      <c r="D19" s="180"/>
      <c r="E19" s="180"/>
      <c r="F19" s="180"/>
      <c r="G19" s="180"/>
      <c r="H19" s="180"/>
      <c r="I19" s="180"/>
      <c r="J19" s="180"/>
    </row>
    <row r="20" spans="2:10" ht="15">
      <c r="B20" s="180"/>
      <c r="C20" s="180"/>
      <c r="D20" s="180"/>
      <c r="E20" s="180"/>
      <c r="F20" s="180"/>
      <c r="G20" s="180"/>
      <c r="H20" s="180"/>
      <c r="I20" s="180"/>
      <c r="J20" s="180"/>
    </row>
    <row r="21" spans="2:10" ht="15">
      <c r="B21" s="180"/>
      <c r="C21" s="180"/>
      <c r="D21" s="180"/>
      <c r="E21" s="180"/>
      <c r="F21" s="180"/>
      <c r="G21" s="180"/>
      <c r="H21" s="180"/>
      <c r="I21" s="180"/>
      <c r="J21" s="180"/>
    </row>
    <row r="22" spans="2:10" ht="15">
      <c r="B22" s="180"/>
      <c r="C22" s="180"/>
      <c r="D22" s="180"/>
      <c r="E22" s="180"/>
      <c r="F22" s="180"/>
      <c r="G22" s="180"/>
      <c r="H22" s="180"/>
      <c r="I22" s="180"/>
      <c r="J22" s="180"/>
    </row>
    <row r="23" spans="2:10" ht="15">
      <c r="B23" s="180"/>
      <c r="C23" s="180"/>
      <c r="D23" s="180"/>
      <c r="E23" s="180"/>
      <c r="F23" s="180"/>
      <c r="G23" s="180"/>
      <c r="H23" s="180"/>
      <c r="I23" s="180"/>
      <c r="J23" s="180"/>
    </row>
    <row r="24" spans="2:10" ht="15">
      <c r="B24" s="180"/>
      <c r="C24" s="180"/>
      <c r="D24" s="180"/>
      <c r="E24" s="180"/>
      <c r="F24" s="180"/>
      <c r="G24" s="180"/>
      <c r="H24" s="180"/>
      <c r="I24" s="180"/>
      <c r="J24" s="180"/>
    </row>
    <row r="25" ht="15"/>
    <row r="26" spans="1:1" ht="15.75">
      <c r="A26" s="143" t="s">
        <v>55</v>
      </c>
    </row>
    <row r="27" spans="2:10" ht="15">
      <c r="B27" s="179" t="s">
        <v>73</v>
      </c>
      <c r="C27" s="178"/>
      <c r="D27" s="178"/>
      <c r="E27" s="178"/>
      <c r="F27" s="178"/>
      <c r="G27" s="178"/>
      <c r="H27" s="178"/>
      <c r="I27" s="178"/>
      <c r="J27" s="178"/>
    </row>
    <row r="28" spans="2:10" ht="15">
      <c r="B28" s="178"/>
      <c r="C28" s="178"/>
      <c r="D28" s="178"/>
      <c r="E28" s="178"/>
      <c r="F28" s="178"/>
      <c r="G28" s="178"/>
      <c r="H28" s="178"/>
      <c r="I28" s="178"/>
      <c r="J28" s="178"/>
    </row>
    <row r="29" spans="2:10" ht="15">
      <c r="B29" s="178"/>
      <c r="C29" s="178"/>
      <c r="D29" s="178"/>
      <c r="E29" s="178"/>
      <c r="F29" s="178"/>
      <c r="G29" s="178"/>
      <c r="H29" s="178"/>
      <c r="I29" s="178"/>
      <c r="J29" s="178"/>
    </row>
    <row r="30" spans="2:10" ht="15">
      <c r="B30" s="178"/>
      <c r="C30" s="178"/>
      <c r="D30" s="178"/>
      <c r="E30" s="178"/>
      <c r="F30" s="178"/>
      <c r="G30" s="178"/>
      <c r="H30" s="178"/>
      <c r="I30" s="178"/>
      <c r="J30" s="178"/>
    </row>
    <row r="31" spans="2:10" ht="15">
      <c r="B31" s="178"/>
      <c r="C31" s="178"/>
      <c r="D31" s="178"/>
      <c r="E31" s="178"/>
      <c r="F31" s="178"/>
      <c r="G31" s="178"/>
      <c r="H31" s="178"/>
      <c r="I31" s="178"/>
      <c r="J31" s="178"/>
    </row>
    <row r="32" spans="2:10" ht="15">
      <c r="B32" s="178"/>
      <c r="C32" s="178"/>
      <c r="D32" s="178"/>
      <c r="E32" s="178"/>
      <c r="F32" s="178"/>
      <c r="G32" s="178"/>
      <c r="H32" s="178"/>
      <c r="I32" s="178"/>
      <c r="J32" s="178"/>
    </row>
    <row r="33" spans="2:10" ht="15">
      <c r="B33" s="178"/>
      <c r="C33" s="178"/>
      <c r="D33" s="178"/>
      <c r="E33" s="178"/>
      <c r="F33" s="178"/>
      <c r="G33" s="178"/>
      <c r="H33" s="178"/>
      <c r="I33" s="178"/>
      <c r="J33" s="178"/>
    </row>
    <row r="34" spans="2:10" ht="15">
      <c r="B34" s="178"/>
      <c r="C34" s="178"/>
      <c r="D34" s="178"/>
      <c r="E34" s="178"/>
      <c r="F34" s="178"/>
      <c r="G34" s="178"/>
      <c r="H34" s="178"/>
      <c r="I34" s="178"/>
      <c r="J34" s="178"/>
    </row>
    <row r="35" spans="2:10" ht="15">
      <c r="B35" s="178"/>
      <c r="C35" s="178"/>
      <c r="D35" s="178"/>
      <c r="E35" s="178"/>
      <c r="F35" s="178"/>
      <c r="G35" s="178"/>
      <c r="H35" s="178"/>
      <c r="I35" s="178"/>
      <c r="J35" s="178"/>
    </row>
    <row r="36" spans="2:10" ht="15">
      <c r="B36" s="178"/>
      <c r="C36" s="178"/>
      <c r="D36" s="178"/>
      <c r="E36" s="178"/>
      <c r="F36" s="178"/>
      <c r="G36" s="178"/>
      <c r="H36" s="178"/>
      <c r="I36" s="178"/>
      <c r="J36" s="178"/>
    </row>
    <row r="37" spans="2:10" ht="15">
      <c r="B37" s="178"/>
      <c r="C37" s="178"/>
      <c r="D37" s="178"/>
      <c r="E37" s="178"/>
      <c r="F37" s="178"/>
      <c r="G37" s="178"/>
      <c r="H37" s="178"/>
      <c r="I37" s="178"/>
      <c r="J37" s="178"/>
    </row>
    <row r="38" spans="2:10" ht="15">
      <c r="B38" s="178"/>
      <c r="C38" s="178"/>
      <c r="D38" s="178"/>
      <c r="E38" s="178"/>
      <c r="F38" s="178"/>
      <c r="G38" s="178"/>
      <c r="H38" s="178"/>
      <c r="I38" s="178"/>
      <c r="J38" s="178"/>
    </row>
    <row r="39" spans="2:10" ht="15">
      <c r="B39" s="178"/>
      <c r="C39" s="178"/>
      <c r="D39" s="178"/>
      <c r="E39" s="178"/>
      <c r="F39" s="178"/>
      <c r="G39" s="178"/>
      <c r="H39" s="178"/>
      <c r="I39" s="178"/>
      <c r="J39" s="178"/>
    </row>
    <row r="40" spans="2:10" ht="15">
      <c r="B40" s="178"/>
      <c r="C40" s="178"/>
      <c r="D40" s="178"/>
      <c r="E40" s="178"/>
      <c r="F40" s="178"/>
      <c r="G40" s="178"/>
      <c r="H40" s="178"/>
      <c r="I40" s="178"/>
      <c r="J40" s="178"/>
    </row>
    <row r="41" spans="2:10" ht="15">
      <c r="B41" s="178"/>
      <c r="C41" s="178"/>
      <c r="D41" s="178"/>
      <c r="E41" s="178"/>
      <c r="F41" s="178"/>
      <c r="G41" s="178"/>
      <c r="H41" s="178"/>
      <c r="I41" s="178"/>
      <c r="J41" s="178"/>
    </row>
    <row r="42" spans="2:10" ht="15">
      <c r="B42" s="178"/>
      <c r="C42" s="178"/>
      <c r="D42" s="178"/>
      <c r="E42" s="178"/>
      <c r="F42" s="178"/>
      <c r="G42" s="178"/>
      <c r="H42" s="178"/>
      <c r="I42" s="178"/>
      <c r="J42" s="178"/>
    </row>
    <row r="43" spans="2:10" ht="15">
      <c r="B43" s="178"/>
      <c r="C43" s="178"/>
      <c r="D43" s="178"/>
      <c r="E43" s="178"/>
      <c r="F43" s="178"/>
      <c r="G43" s="178"/>
      <c r="H43" s="178"/>
      <c r="I43" s="178"/>
      <c r="J43" s="178"/>
    </row>
    <row r="44" spans="2:10" ht="15">
      <c r="B44" s="178"/>
      <c r="C44" s="178"/>
      <c r="D44" s="178"/>
      <c r="E44" s="178"/>
      <c r="F44" s="178"/>
      <c r="G44" s="178"/>
      <c r="H44" s="178"/>
      <c r="I44" s="178"/>
      <c r="J44" s="178"/>
    </row>
    <row r="45" spans="2:10" ht="15.75">
      <c r="B45" s="144"/>
      <c r="C45" s="144"/>
      <c r="D45" s="144"/>
      <c r="E45" s="144"/>
      <c r="F45" s="144"/>
      <c r="G45" s="144"/>
      <c r="H45" s="144"/>
      <c r="I45" s="144"/>
      <c r="J45" s="144"/>
    </row>
    <row r="46" spans="1:10" ht="15.75">
      <c r="A46" s="143" t="s">
        <v>56</v>
      </c>
      <c r="B46" s="144"/>
      <c r="C46" s="144"/>
      <c r="D46" s="144"/>
      <c r="E46" s="144"/>
      <c r="F46" s="144"/>
      <c r="G46" s="144"/>
      <c r="H46" s="144"/>
      <c r="I46" s="144"/>
      <c r="J46" s="144"/>
    </row>
    <row r="47" spans="2:10" ht="15">
      <c r="B47" s="179" t="s">
        <v>71</v>
      </c>
      <c r="C47" s="180"/>
      <c r="D47" s="180"/>
      <c r="E47" s="180"/>
      <c r="F47" s="180"/>
      <c r="G47" s="180"/>
      <c r="H47" s="180"/>
      <c r="I47" s="180"/>
      <c r="J47" s="180"/>
    </row>
    <row r="48" spans="2:10" ht="15">
      <c r="B48" s="180"/>
      <c r="C48" s="180"/>
      <c r="D48" s="180"/>
      <c r="E48" s="180"/>
      <c r="F48" s="180"/>
      <c r="G48" s="180"/>
      <c r="H48" s="180"/>
      <c r="I48" s="180"/>
      <c r="J48" s="180"/>
    </row>
    <row r="49" spans="2:10" ht="15">
      <c r="B49" s="180"/>
      <c r="C49" s="180"/>
      <c r="D49" s="180"/>
      <c r="E49" s="180"/>
      <c r="F49" s="180"/>
      <c r="G49" s="180"/>
      <c r="H49" s="180"/>
      <c r="I49" s="180"/>
      <c r="J49" s="180"/>
    </row>
    <row r="50" spans="2:10" ht="15">
      <c r="B50" s="180"/>
      <c r="C50" s="180"/>
      <c r="D50" s="180"/>
      <c r="E50" s="180"/>
      <c r="F50" s="180"/>
      <c r="G50" s="180"/>
      <c r="H50" s="180"/>
      <c r="I50" s="180"/>
      <c r="J50" s="180"/>
    </row>
    <row r="51" spans="2:10" ht="15">
      <c r="B51" s="180"/>
      <c r="C51" s="180"/>
      <c r="D51" s="180"/>
      <c r="E51" s="180"/>
      <c r="F51" s="180"/>
      <c r="G51" s="180"/>
      <c r="H51" s="180"/>
      <c r="I51" s="180"/>
      <c r="J51" s="180"/>
    </row>
    <row r="52" spans="2:10" ht="15">
      <c r="B52" s="180"/>
      <c r="C52" s="180"/>
      <c r="D52" s="180"/>
      <c r="E52" s="180"/>
      <c r="F52" s="180"/>
      <c r="G52" s="180"/>
      <c r="H52" s="180"/>
      <c r="I52" s="180"/>
      <c r="J52" s="180"/>
    </row>
    <row r="53" spans="2:10" ht="15">
      <c r="B53" s="180"/>
      <c r="C53" s="180"/>
      <c r="D53" s="180"/>
      <c r="E53" s="180"/>
      <c r="F53" s="180"/>
      <c r="G53" s="180"/>
      <c r="H53" s="180"/>
      <c r="I53" s="180"/>
      <c r="J53" s="180"/>
    </row>
    <row r="54" spans="2:10" ht="15">
      <c r="B54" s="180"/>
      <c r="C54" s="180"/>
      <c r="D54" s="180"/>
      <c r="E54" s="180"/>
      <c r="F54" s="180"/>
      <c r="G54" s="180"/>
      <c r="H54" s="180"/>
      <c r="I54" s="180"/>
      <c r="J54" s="180"/>
    </row>
    <row r="55" spans="2:10" ht="15">
      <c r="B55" s="180"/>
      <c r="C55" s="180"/>
      <c r="D55" s="180"/>
      <c r="E55" s="180"/>
      <c r="F55" s="180"/>
      <c r="G55" s="180"/>
      <c r="H55" s="180"/>
      <c r="I55" s="180"/>
      <c r="J55" s="180"/>
    </row>
    <row r="56" spans="2:10" ht="15">
      <c r="B56" s="180"/>
      <c r="C56" s="180"/>
      <c r="D56" s="180"/>
      <c r="E56" s="180"/>
      <c r="F56" s="180"/>
      <c r="G56" s="180"/>
      <c r="H56" s="180"/>
      <c r="I56" s="180"/>
      <c r="J56" s="180"/>
    </row>
    <row r="57" spans="2:10" ht="15">
      <c r="B57" s="180"/>
      <c r="C57" s="180"/>
      <c r="D57" s="180"/>
      <c r="E57" s="180"/>
      <c r="F57" s="180"/>
      <c r="G57" s="180"/>
      <c r="H57" s="180"/>
      <c r="I57" s="180"/>
      <c r="J57" s="180"/>
    </row>
    <row r="58" spans="2:10" ht="15">
      <c r="B58" s="178"/>
      <c r="C58" s="178"/>
      <c r="D58" s="178"/>
      <c r="E58" s="178"/>
      <c r="F58" s="178"/>
      <c r="G58" s="178"/>
      <c r="H58" s="178"/>
      <c r="I58" s="178"/>
      <c r="J58" s="178"/>
    </row>
    <row r="59" spans="2:10" ht="15">
      <c r="B59" s="178"/>
      <c r="C59" s="178"/>
      <c r="D59" s="178"/>
      <c r="E59" s="178"/>
      <c r="F59" s="178"/>
      <c r="G59" s="178"/>
      <c r="H59" s="178"/>
      <c r="I59" s="178"/>
      <c r="J59" s="178"/>
    </row>
    <row r="60" spans="2:10" ht="15">
      <c r="B60" s="178"/>
      <c r="C60" s="178"/>
      <c r="D60" s="178"/>
      <c r="E60" s="178"/>
      <c r="F60" s="178"/>
      <c r="G60" s="178"/>
      <c r="H60" s="178"/>
      <c r="I60" s="178"/>
      <c r="J60" s="178"/>
    </row>
    <row r="61" spans="2:10" ht="15">
      <c r="B61" s="178"/>
      <c r="C61" s="178"/>
      <c r="D61" s="178"/>
      <c r="E61" s="178"/>
      <c r="F61" s="178"/>
      <c r="G61" s="178"/>
      <c r="H61" s="178"/>
      <c r="I61" s="178"/>
      <c r="J61" s="178"/>
    </row>
    <row r="62" spans="2:10" ht="15.75">
      <c r="B62" s="144"/>
      <c r="C62" s="144"/>
      <c r="D62" s="144"/>
      <c r="E62" s="144"/>
      <c r="F62" s="144"/>
      <c r="G62" s="144"/>
      <c r="H62" s="144"/>
      <c r="I62" s="144"/>
      <c r="J62" s="144"/>
    </row>
    <row r="63" spans="1:10" ht="15.75">
      <c r="A63" s="143" t="s">
        <v>62</v>
      </c>
      <c r="B63" s="144"/>
      <c r="C63" s="144"/>
      <c r="D63" s="144"/>
      <c r="E63" s="144"/>
      <c r="F63" s="144"/>
      <c r="G63" s="144"/>
      <c r="H63" s="144"/>
      <c r="I63" s="144"/>
      <c r="J63" s="144"/>
    </row>
    <row r="64" spans="2:10" ht="15">
      <c r="B64" s="177" t="s">
        <v>63</v>
      </c>
      <c r="C64" s="178"/>
      <c r="D64" s="178"/>
      <c r="E64" s="178"/>
      <c r="F64" s="178"/>
      <c r="G64" s="178"/>
      <c r="H64" s="178"/>
      <c r="I64" s="178"/>
      <c r="J64" s="178"/>
    </row>
    <row r="65" spans="2:10" ht="15">
      <c r="B65" s="178"/>
      <c r="C65" s="178"/>
      <c r="D65" s="178"/>
      <c r="E65" s="178"/>
      <c r="F65" s="178"/>
      <c r="G65" s="178"/>
      <c r="H65" s="178"/>
      <c r="I65" s="178"/>
      <c r="J65" s="178"/>
    </row>
    <row r="66" spans="2:10" ht="15">
      <c r="B66" s="178"/>
      <c r="C66" s="178"/>
      <c r="D66" s="178"/>
      <c r="E66" s="178"/>
      <c r="F66" s="178"/>
      <c r="G66" s="178"/>
      <c r="H66" s="178"/>
      <c r="I66" s="178"/>
      <c r="J66" s="178"/>
    </row>
    <row r="67" spans="2:10" ht="15">
      <c r="B67" s="178"/>
      <c r="C67" s="178"/>
      <c r="D67" s="178"/>
      <c r="E67" s="178"/>
      <c r="F67" s="178"/>
      <c r="G67" s="178"/>
      <c r="H67" s="178"/>
      <c r="I67" s="178"/>
      <c r="J67" s="178"/>
    </row>
    <row r="68" spans="2:10" ht="15">
      <c r="B68" s="178"/>
      <c r="C68" s="178"/>
      <c r="D68" s="178"/>
      <c r="E68" s="178"/>
      <c r="F68" s="178"/>
      <c r="G68" s="178"/>
      <c r="H68" s="178"/>
      <c r="I68" s="178"/>
      <c r="J68" s="178"/>
    </row>
  </sheetData>
  <sheetProtection algorithmName="SHA-512" hashValue="ahuCGlPdsiaAFxReOHvgw7yjiCGHJvALV+iG0oceHo3kO2Vy4dvk0f72yXD2GI60hVU3K3QE7X/aGoPWwFWT0g==" saltValue="5igG0UzlUkc8inStp37jzg==" spinCount="100000" sheet="1" objects="1" scenarios="1"/>
  <mergeCells count="6">
    <mergeCell ref="A1:J1"/>
    <mergeCell ref="B64:J68"/>
    <mergeCell ref="B27:J44"/>
    <mergeCell ref="B4:J12"/>
    <mergeCell ref="B15:J24"/>
    <mergeCell ref="B47:J61"/>
  </mergeCells>
  <pageMargins left="0.708661417322835" right="0.708661417322835" top="0.748031496062992" bottom="0.748031496062992" header="0.31496062992126" footer="0.31496062992126"/>
  <pageSetup orientation="portrait" r:id="rId1"/>
  <headerFooter>
    <oddFooter>&amp;LPublic Utilities Board
400 – 330 Portage Avenue Winnipeg, MB R3C 0C4&amp;RPage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97"/>
  <sheetViews>
    <sheetView workbookViewId="0" topLeftCell="A1">
      <selection pane="topLeft" activeCell="B3" sqref="B3:C3"/>
    </sheetView>
  </sheetViews>
  <sheetFormatPr defaultColWidth="8.85428571428571" defaultRowHeight="15"/>
  <cols>
    <col min="1" max="1" width="23.4285714285714" style="1" customWidth="1"/>
    <col min="2" max="2" width="37.2857142857143" style="3" customWidth="1"/>
    <col min="3" max="3" width="14.4285714285714" style="3" customWidth="1"/>
    <col min="4" max="4" width="9.85714285714286" style="1" bestFit="1" customWidth="1"/>
    <col min="5" max="5" width="11.4285714285714" style="1" customWidth="1"/>
    <col min="6" max="6" width="16" style="9" customWidth="1"/>
    <col min="7" max="7" width="8.85714285714286" style="1"/>
    <col min="8" max="8" width="11.4285714285714" style="1" customWidth="1"/>
    <col min="9" max="9" width="16" style="9" customWidth="1"/>
    <col min="10" max="10" width="8.85714285714286" style="1"/>
    <col min="11" max="11" width="11.4285714285714" style="1" customWidth="1"/>
    <col min="12" max="12" width="16" style="9" customWidth="1"/>
    <col min="13" max="13" width="8.85714285714286" style="1"/>
    <col min="14" max="14" width="11.4285714285714" style="1" customWidth="1"/>
    <col min="15" max="15" width="16" style="9" customWidth="1"/>
    <col min="16" max="16" width="80.4285714285714" style="3" customWidth="1"/>
    <col min="17" max="16384" width="8.85714285714286" style="1"/>
  </cols>
  <sheetData>
    <row r="1" spans="1:1" ht="18">
      <c r="A1" s="2" t="s">
        <v>72</v>
      </c>
    </row>
    <row r="2" ht="15"/>
    <row r="3" spans="1:16" s="5" customFormat="1" ht="15.75">
      <c r="A3" s="5" t="s">
        <v>0</v>
      </c>
      <c r="B3" s="187"/>
      <c r="C3" s="188"/>
      <c r="E3" s="5" t="s">
        <v>17</v>
      </c>
      <c r="F3" s="111"/>
      <c r="I3" s="111"/>
      <c r="L3" s="111"/>
      <c r="O3" s="111"/>
      <c r="P3" s="129"/>
    </row>
    <row r="4" spans="5:5" ht="15">
      <c r="E4" s="1" t="s">
        <v>58</v>
      </c>
    </row>
    <row r="5" spans="1:5" ht="15.75">
      <c r="A5" s="1" t="s">
        <v>1</v>
      </c>
      <c r="B5" s="189"/>
      <c r="C5" s="190"/>
      <c r="E5" s="1" t="s">
        <v>59</v>
      </c>
    </row>
    <row r="6" ht="15"/>
    <row r="7" spans="1:3" ht="30.75">
      <c r="A7" s="3" t="s">
        <v>2</v>
      </c>
      <c r="B7" s="189"/>
      <c r="C7" s="190"/>
    </row>
    <row r="8" spans="1:16" ht="15">
      <c r="A8" s="145"/>
      <c r="B8" s="5"/>
      <c r="C8" s="5"/>
      <c r="P8" s="145"/>
    </row>
    <row r="9" ht="15.75" thickBot="1"/>
    <row r="10" spans="4:15" ht="17.25" thickTop="1" thickBot="1">
      <c r="D10" s="11" t="s">
        <v>44</v>
      </c>
      <c r="E10" s="12"/>
      <c r="F10" s="13"/>
      <c r="G10" s="11" t="s">
        <v>45</v>
      </c>
      <c r="H10" s="12"/>
      <c r="I10" s="13"/>
      <c r="J10" s="11" t="s">
        <v>46</v>
      </c>
      <c r="K10" s="12"/>
      <c r="L10" s="13"/>
      <c r="M10" s="11" t="s">
        <v>64</v>
      </c>
      <c r="N10" s="12"/>
      <c r="O10" s="13"/>
    </row>
    <row r="11" spans="2:15" ht="17.25" thickTop="1" thickBot="1">
      <c r="B11" s="185" t="s">
        <v>48</v>
      </c>
      <c r="C11" s="186"/>
      <c r="D11" s="184"/>
      <c r="E11" s="182"/>
      <c r="F11" s="183"/>
      <c r="G11" s="184"/>
      <c r="H11" s="182"/>
      <c r="I11" s="183"/>
      <c r="J11" s="184"/>
      <c r="K11" s="182"/>
      <c r="L11" s="183"/>
      <c r="M11" s="181"/>
      <c r="N11" s="182"/>
      <c r="O11" s="183"/>
    </row>
    <row r="12" spans="1:16" ht="48.75" thickTop="1" thickBot="1">
      <c r="A12" s="14" t="s">
        <v>3</v>
      </c>
      <c r="B12" s="15" t="s">
        <v>4</v>
      </c>
      <c r="C12" s="135" t="s">
        <v>38</v>
      </c>
      <c r="D12" s="134" t="s">
        <v>5</v>
      </c>
      <c r="E12" s="17" t="s">
        <v>37</v>
      </c>
      <c r="F12" s="18" t="s">
        <v>6</v>
      </c>
      <c r="G12" s="134" t="s">
        <v>5</v>
      </c>
      <c r="H12" s="17" t="s">
        <v>37</v>
      </c>
      <c r="I12" s="18" t="s">
        <v>6</v>
      </c>
      <c r="J12" s="134" t="s">
        <v>5</v>
      </c>
      <c r="K12" s="17" t="s">
        <v>37</v>
      </c>
      <c r="L12" s="18" t="s">
        <v>6</v>
      </c>
      <c r="M12" s="134" t="s">
        <v>5</v>
      </c>
      <c r="N12" s="17" t="s">
        <v>37</v>
      </c>
      <c r="O12" s="18" t="s">
        <v>6</v>
      </c>
      <c r="P12" s="16" t="s">
        <v>47</v>
      </c>
    </row>
    <row r="13" spans="1:16" ht="15.75" thickTop="1">
      <c r="A13" s="19" t="s">
        <v>7</v>
      </c>
      <c r="B13" s="20" t="s">
        <v>8</v>
      </c>
      <c r="C13" s="20"/>
      <c r="D13" s="39"/>
      <c r="E13" s="40"/>
      <c r="F13" s="41"/>
      <c r="G13" s="39"/>
      <c r="H13" s="40"/>
      <c r="I13" s="41"/>
      <c r="J13" s="39"/>
      <c r="K13" s="40"/>
      <c r="L13" s="41"/>
      <c r="M13" s="40"/>
      <c r="N13" s="40"/>
      <c r="O13" s="41"/>
      <c r="P13" s="22"/>
    </row>
    <row r="14" spans="1:16" ht="15">
      <c r="A14" s="23"/>
      <c r="B14" s="158" t="s">
        <v>74</v>
      </c>
      <c r="C14" s="159"/>
      <c r="D14" s="160"/>
      <c r="E14" s="161"/>
      <c r="F14" s="35" t="str">
        <f>IF(ISBLANK(D14),"",IF(D14="N/A","N/A",D14*E14))</f>
        <v/>
      </c>
      <c r="G14" s="160"/>
      <c r="H14" s="161"/>
      <c r="I14" s="35" t="str">
        <f>IF(ISBLANK(G14),"",IF(G14="N/A","N/A",G14*H14))</f>
        <v/>
      </c>
      <c r="J14" s="160"/>
      <c r="K14" s="161"/>
      <c r="L14" s="35" t="str">
        <f>IF(ISBLANK(J14),"",IF(J14="N/A","N/A",J14*K14))</f>
        <v/>
      </c>
      <c r="M14" s="160"/>
      <c r="N14" s="161"/>
      <c r="O14" s="35" t="str">
        <f>IF(ISBLANK(M14),"",IF(M14="N/A","N/A",M14*N14))</f>
        <v/>
      </c>
      <c r="P14" s="164"/>
    </row>
    <row r="15" spans="1:16" ht="15">
      <c r="A15" s="23"/>
      <c r="B15" s="158"/>
      <c r="C15" s="159"/>
      <c r="D15" s="160"/>
      <c r="E15" s="161"/>
      <c r="F15" s="35" t="str">
        <f t="shared" si="0" ref="F15:F17">IF(ISBLANK(D15),"",IF(D15="N/A","N/A",D15*E15))</f>
        <v/>
      </c>
      <c r="G15" s="160"/>
      <c r="H15" s="161"/>
      <c r="I15" s="35" t="str">
        <f t="shared" si="1" ref="I15:I17">IF(ISBLANK(G15),"",IF(G15="N/A","N/A",G15*H15))</f>
        <v/>
      </c>
      <c r="J15" s="160"/>
      <c r="K15" s="161"/>
      <c r="L15" s="35" t="str">
        <f t="shared" si="2" ref="L15:L17">IF(ISBLANK(J15),"",IF(J15="N/A","N/A",J15*K15))</f>
        <v/>
      </c>
      <c r="M15" s="160"/>
      <c r="N15" s="161"/>
      <c r="O15" s="35" t="str">
        <f t="shared" si="3" ref="O15:O17">IF(ISBLANK(M15),"",IF(M15="N/A","N/A",M15*N15))</f>
        <v/>
      </c>
      <c r="P15" s="164"/>
    </row>
    <row r="16" spans="1:16" ht="15">
      <c r="A16" s="23"/>
      <c r="B16" s="158"/>
      <c r="C16" s="159"/>
      <c r="D16" s="160"/>
      <c r="E16" s="161"/>
      <c r="F16" s="35" t="str">
        <f t="shared" si="0"/>
        <v/>
      </c>
      <c r="G16" s="160"/>
      <c r="H16" s="161"/>
      <c r="I16" s="35" t="str">
        <f t="shared" si="1"/>
        <v/>
      </c>
      <c r="J16" s="160"/>
      <c r="K16" s="161"/>
      <c r="L16" s="35" t="str">
        <f t="shared" si="2"/>
        <v/>
      </c>
      <c r="M16" s="160"/>
      <c r="N16" s="161"/>
      <c r="O16" s="35" t="str">
        <f t="shared" si="3"/>
        <v/>
      </c>
      <c r="P16" s="164"/>
    </row>
    <row r="17" spans="1:16" ht="15">
      <c r="A17" s="23"/>
      <c r="B17" s="158"/>
      <c r="C17" s="159"/>
      <c r="D17" s="160"/>
      <c r="E17" s="161"/>
      <c r="F17" s="35" t="str">
        <f t="shared" si="0"/>
        <v/>
      </c>
      <c r="G17" s="160"/>
      <c r="H17" s="161"/>
      <c r="I17" s="35" t="str">
        <f t="shared" si="1"/>
        <v/>
      </c>
      <c r="J17" s="160"/>
      <c r="K17" s="161"/>
      <c r="L17" s="35" t="str">
        <f t="shared" si="2"/>
        <v/>
      </c>
      <c r="M17" s="160"/>
      <c r="N17" s="161"/>
      <c r="O17" s="35" t="str">
        <f t="shared" si="3"/>
        <v/>
      </c>
      <c r="P17" s="164"/>
    </row>
    <row r="18" spans="1:16" ht="15">
      <c r="A18" s="23"/>
      <c r="B18" s="24" t="s">
        <v>9</v>
      </c>
      <c r="C18" s="24"/>
      <c r="D18" s="36"/>
      <c r="E18" s="37"/>
      <c r="F18" s="38"/>
      <c r="G18" s="36"/>
      <c r="H18" s="37"/>
      <c r="I18" s="38"/>
      <c r="J18" s="36"/>
      <c r="K18" s="37"/>
      <c r="L18" s="38"/>
      <c r="M18" s="36"/>
      <c r="N18" s="37"/>
      <c r="O18" s="38"/>
      <c r="P18" s="26"/>
    </row>
    <row r="19" spans="1:16" ht="15">
      <c r="A19" s="23"/>
      <c r="B19" s="158" t="s">
        <v>74</v>
      </c>
      <c r="C19" s="159"/>
      <c r="D19" s="160"/>
      <c r="E19" s="161"/>
      <c r="F19" s="35" t="str">
        <f>IF(ISBLANK(D19),"",IF(D19="N/A","N/A",D19*E19))</f>
        <v/>
      </c>
      <c r="G19" s="160"/>
      <c r="H19" s="161"/>
      <c r="I19" s="35" t="str">
        <f>IF(ISBLANK(G19),"",IF(G19="N/A","N/A",G19*H19))</f>
        <v/>
      </c>
      <c r="J19" s="160"/>
      <c r="K19" s="161"/>
      <c r="L19" s="35" t="str">
        <f>IF(ISBLANK(J19),"",IF(J19="N/A","N/A",J19*K19))</f>
        <v/>
      </c>
      <c r="M19" s="160"/>
      <c r="N19" s="161"/>
      <c r="O19" s="35" t="str">
        <f>IF(ISBLANK(M19),"",IF(M19="N/A","N/A",M19*N19))</f>
        <v/>
      </c>
      <c r="P19" s="164"/>
    </row>
    <row r="20" spans="1:16" ht="15">
      <c r="A20" s="23"/>
      <c r="B20" s="158"/>
      <c r="C20" s="159"/>
      <c r="D20" s="160"/>
      <c r="E20" s="161"/>
      <c r="F20" s="35" t="str">
        <f t="shared" si="4" ref="F20:F22">IF(ISBLANK(D20),"",IF(D20="N/A","N/A",D20*E20))</f>
        <v/>
      </c>
      <c r="G20" s="160"/>
      <c r="H20" s="161"/>
      <c r="I20" s="35" t="str">
        <f t="shared" si="5" ref="I20:I22">IF(ISBLANK(G20),"",IF(G20="N/A","N/A",G20*H20))</f>
        <v/>
      </c>
      <c r="J20" s="160"/>
      <c r="K20" s="161"/>
      <c r="L20" s="35" t="str">
        <f t="shared" si="6" ref="L20:L22">IF(ISBLANK(J20),"",IF(J20="N/A","N/A",J20*K20))</f>
        <v/>
      </c>
      <c r="M20" s="160"/>
      <c r="N20" s="161"/>
      <c r="O20" s="35" t="str">
        <f t="shared" si="7" ref="O20:O22">IF(ISBLANK(M20),"",IF(M20="N/A","N/A",M20*N20))</f>
        <v/>
      </c>
      <c r="P20" s="164"/>
    </row>
    <row r="21" spans="1:16" ht="15">
      <c r="A21" s="23"/>
      <c r="B21" s="158"/>
      <c r="C21" s="159"/>
      <c r="D21" s="160"/>
      <c r="E21" s="161"/>
      <c r="F21" s="35" t="str">
        <f t="shared" si="4"/>
        <v/>
      </c>
      <c r="G21" s="160"/>
      <c r="H21" s="161"/>
      <c r="I21" s="35" t="str">
        <f t="shared" si="5"/>
        <v/>
      </c>
      <c r="J21" s="160"/>
      <c r="K21" s="161"/>
      <c r="L21" s="35" t="str">
        <f t="shared" si="6"/>
        <v/>
      </c>
      <c r="M21" s="160"/>
      <c r="N21" s="161"/>
      <c r="O21" s="35" t="str">
        <f t="shared" si="7"/>
        <v/>
      </c>
      <c r="P21" s="164"/>
    </row>
    <row r="22" spans="1:16" ht="15">
      <c r="A22" s="23"/>
      <c r="B22" s="158"/>
      <c r="C22" s="159"/>
      <c r="D22" s="160"/>
      <c r="E22" s="161"/>
      <c r="F22" s="35" t="str">
        <f t="shared" si="4"/>
        <v/>
      </c>
      <c r="G22" s="160"/>
      <c r="H22" s="161"/>
      <c r="I22" s="35" t="str">
        <f t="shared" si="5"/>
        <v/>
      </c>
      <c r="J22" s="160"/>
      <c r="K22" s="161"/>
      <c r="L22" s="35" t="str">
        <f t="shared" si="6"/>
        <v/>
      </c>
      <c r="M22" s="160"/>
      <c r="N22" s="161"/>
      <c r="O22" s="35" t="str">
        <f t="shared" si="7"/>
        <v/>
      </c>
      <c r="P22" s="164"/>
    </row>
    <row r="23" spans="1:16" ht="15">
      <c r="A23" s="23"/>
      <c r="B23" s="24" t="s">
        <v>10</v>
      </c>
      <c r="C23" s="24"/>
      <c r="D23" s="36"/>
      <c r="E23" s="37"/>
      <c r="F23" s="38"/>
      <c r="G23" s="36"/>
      <c r="H23" s="37"/>
      <c r="I23" s="38"/>
      <c r="J23" s="36"/>
      <c r="K23" s="37"/>
      <c r="L23" s="38"/>
      <c r="M23" s="36"/>
      <c r="N23" s="37"/>
      <c r="O23" s="38"/>
      <c r="P23" s="26"/>
    </row>
    <row r="24" spans="1:16" ht="15">
      <c r="A24" s="23"/>
      <c r="B24" s="158" t="s">
        <v>74</v>
      </c>
      <c r="C24" s="159"/>
      <c r="D24" s="160"/>
      <c r="E24" s="161"/>
      <c r="F24" s="35" t="str">
        <f>IF(ISBLANK(D24),"",IF(D24="N/A","N/A",D24*E24))</f>
        <v/>
      </c>
      <c r="G24" s="160"/>
      <c r="H24" s="161"/>
      <c r="I24" s="35" t="str">
        <f>IF(ISBLANK(G24),"",IF(G24="N/A","N/A",G24*H24))</f>
        <v/>
      </c>
      <c r="J24" s="160"/>
      <c r="K24" s="161"/>
      <c r="L24" s="35" t="str">
        <f>IF(ISBLANK(J24),"",IF(J24="N/A","N/A",J24*K24))</f>
        <v/>
      </c>
      <c r="M24" s="160"/>
      <c r="N24" s="161"/>
      <c r="O24" s="35" t="str">
        <f>IF(ISBLANK(M24),"",IF(M24="N/A","N/A",M24*N24))</f>
        <v/>
      </c>
      <c r="P24" s="164"/>
    </row>
    <row r="25" spans="1:16" ht="15">
      <c r="A25" s="23"/>
      <c r="B25" s="158"/>
      <c r="C25" s="159"/>
      <c r="D25" s="160"/>
      <c r="E25" s="161"/>
      <c r="F25" s="35" t="str">
        <f t="shared" si="8" ref="F25:F27">IF(ISBLANK(D25),"",IF(D25="N/A","N/A",D25*E25))</f>
        <v/>
      </c>
      <c r="G25" s="160"/>
      <c r="H25" s="161"/>
      <c r="I25" s="35" t="str">
        <f t="shared" si="9" ref="I25:I27">IF(ISBLANK(G25),"",IF(G25="N/A","N/A",G25*H25))</f>
        <v/>
      </c>
      <c r="J25" s="160"/>
      <c r="K25" s="161"/>
      <c r="L25" s="35" t="str">
        <f t="shared" si="10" ref="L25:L27">IF(ISBLANK(J25),"",IF(J25="N/A","N/A",J25*K25))</f>
        <v/>
      </c>
      <c r="M25" s="160"/>
      <c r="N25" s="161"/>
      <c r="O25" s="35" t="str">
        <f t="shared" si="11" ref="O25:O27">IF(ISBLANK(M25),"",IF(M25="N/A","N/A",M25*N25))</f>
        <v/>
      </c>
      <c r="P25" s="164"/>
    </row>
    <row r="26" spans="1:16" ht="15">
      <c r="A26" s="23"/>
      <c r="B26" s="158"/>
      <c r="C26" s="159"/>
      <c r="D26" s="160"/>
      <c r="E26" s="161"/>
      <c r="F26" s="35" t="str">
        <f t="shared" si="8"/>
        <v/>
      </c>
      <c r="G26" s="160"/>
      <c r="H26" s="161"/>
      <c r="I26" s="35" t="str">
        <f t="shared" si="9"/>
        <v/>
      </c>
      <c r="J26" s="160"/>
      <c r="K26" s="161"/>
      <c r="L26" s="35" t="str">
        <f t="shared" si="10"/>
        <v/>
      </c>
      <c r="M26" s="160"/>
      <c r="N26" s="161"/>
      <c r="O26" s="35" t="str">
        <f t="shared" si="11"/>
        <v/>
      </c>
      <c r="P26" s="164"/>
    </row>
    <row r="27" spans="1:16" ht="15">
      <c r="A27" s="23"/>
      <c r="B27" s="158"/>
      <c r="C27" s="159"/>
      <c r="D27" s="160"/>
      <c r="E27" s="161"/>
      <c r="F27" s="35" t="str">
        <f t="shared" si="8"/>
        <v/>
      </c>
      <c r="G27" s="160"/>
      <c r="H27" s="161"/>
      <c r="I27" s="35" t="str">
        <f t="shared" si="9"/>
        <v/>
      </c>
      <c r="J27" s="160"/>
      <c r="K27" s="161"/>
      <c r="L27" s="35" t="str">
        <f t="shared" si="10"/>
        <v/>
      </c>
      <c r="M27" s="160"/>
      <c r="N27" s="161"/>
      <c r="O27" s="35" t="str">
        <f t="shared" si="11"/>
        <v/>
      </c>
      <c r="P27" s="164"/>
    </row>
    <row r="28" spans="1:16" ht="15">
      <c r="A28" s="23"/>
      <c r="B28" s="24" t="s">
        <v>11</v>
      </c>
      <c r="C28" s="24"/>
      <c r="D28" s="36"/>
      <c r="E28" s="37"/>
      <c r="F28" s="38"/>
      <c r="G28" s="36"/>
      <c r="H28" s="37"/>
      <c r="I28" s="38"/>
      <c r="J28" s="36"/>
      <c r="K28" s="37"/>
      <c r="L28" s="38"/>
      <c r="M28" s="36"/>
      <c r="N28" s="37"/>
      <c r="O28" s="38"/>
      <c r="P28" s="26"/>
    </row>
    <row r="29" spans="1:16" ht="15">
      <c r="A29" s="23"/>
      <c r="B29" s="158" t="s">
        <v>74</v>
      </c>
      <c r="C29" s="159"/>
      <c r="D29" s="160"/>
      <c r="E29" s="161"/>
      <c r="F29" s="35" t="str">
        <f>IF(ISBLANK(D29),"",IF(D29="N/A","N/A",D29*E29))</f>
        <v/>
      </c>
      <c r="G29" s="160"/>
      <c r="H29" s="161"/>
      <c r="I29" s="35" t="str">
        <f>IF(ISBLANK(G29),"",IF(G29="N/A","N/A",G29*H29))</f>
        <v/>
      </c>
      <c r="J29" s="160"/>
      <c r="K29" s="161"/>
      <c r="L29" s="35" t="str">
        <f>IF(ISBLANK(J29),"",IF(J29="N/A","N/A",J29*K29))</f>
        <v/>
      </c>
      <c r="M29" s="160"/>
      <c r="N29" s="161"/>
      <c r="O29" s="35" t="str">
        <f>IF(ISBLANK(M29),"",IF(M29="N/A","N/A",M29*N29))</f>
        <v/>
      </c>
      <c r="P29" s="164"/>
    </row>
    <row r="30" spans="1:16" ht="15">
      <c r="A30" s="23"/>
      <c r="B30" s="158"/>
      <c r="C30" s="159"/>
      <c r="D30" s="160"/>
      <c r="E30" s="161"/>
      <c r="F30" s="35" t="str">
        <f t="shared" si="12" ref="F30:F32">IF(ISBLANK(D30),"",IF(D30="N/A","N/A",D30*E30))</f>
        <v/>
      </c>
      <c r="G30" s="160"/>
      <c r="H30" s="161"/>
      <c r="I30" s="35" t="str">
        <f t="shared" si="13" ref="I30:I32">IF(ISBLANK(G30),"",IF(G30="N/A","N/A",G30*H30))</f>
        <v/>
      </c>
      <c r="J30" s="160"/>
      <c r="K30" s="161"/>
      <c r="L30" s="35" t="str">
        <f t="shared" si="14" ref="L30:L32">IF(ISBLANK(J30),"",IF(J30="N/A","N/A",J30*K30))</f>
        <v/>
      </c>
      <c r="M30" s="160"/>
      <c r="N30" s="161"/>
      <c r="O30" s="35" t="str">
        <f t="shared" si="15" ref="O30:O32">IF(ISBLANK(M30),"",IF(M30="N/A","N/A",M30*N30))</f>
        <v/>
      </c>
      <c r="P30" s="164"/>
    </row>
    <row r="31" spans="1:16" ht="15">
      <c r="A31" s="23"/>
      <c r="B31" s="158"/>
      <c r="C31" s="159"/>
      <c r="D31" s="160"/>
      <c r="E31" s="161"/>
      <c r="F31" s="35" t="str">
        <f t="shared" si="12"/>
        <v/>
      </c>
      <c r="G31" s="160"/>
      <c r="H31" s="161"/>
      <c r="I31" s="35" t="str">
        <f t="shared" si="13"/>
        <v/>
      </c>
      <c r="J31" s="160"/>
      <c r="K31" s="161"/>
      <c r="L31" s="35" t="str">
        <f t="shared" si="14"/>
        <v/>
      </c>
      <c r="M31" s="160"/>
      <c r="N31" s="161"/>
      <c r="O31" s="35" t="str">
        <f t="shared" si="15"/>
        <v/>
      </c>
      <c r="P31" s="164"/>
    </row>
    <row r="32" spans="1:16" ht="15">
      <c r="A32" s="23"/>
      <c r="B32" s="158"/>
      <c r="C32" s="159"/>
      <c r="D32" s="160"/>
      <c r="E32" s="161"/>
      <c r="F32" s="35" t="str">
        <f t="shared" si="12"/>
        <v/>
      </c>
      <c r="G32" s="160"/>
      <c r="H32" s="161"/>
      <c r="I32" s="35" t="str">
        <f t="shared" si="13"/>
        <v/>
      </c>
      <c r="J32" s="160"/>
      <c r="K32" s="161"/>
      <c r="L32" s="35" t="str">
        <f t="shared" si="14"/>
        <v/>
      </c>
      <c r="M32" s="160"/>
      <c r="N32" s="161"/>
      <c r="O32" s="35" t="str">
        <f t="shared" si="15"/>
        <v/>
      </c>
      <c r="P32" s="164"/>
    </row>
    <row r="33" spans="1:16" s="6" customFormat="1" ht="15">
      <c r="A33" s="27"/>
      <c r="B33" s="28" t="s">
        <v>16</v>
      </c>
      <c r="C33" s="28"/>
      <c r="D33" s="45" t="str">
        <f>IF(SUM(D14:D32)=0,"",SUM(D14:D32))</f>
        <v/>
      </c>
      <c r="E33" s="46"/>
      <c r="F33" s="47" t="str">
        <f>IF(SUM(F14:F32)=0,"",SUM(F14:F32))</f>
        <v/>
      </c>
      <c r="G33" s="45" t="str">
        <f>IF(SUM(G14:G32)=0,"",SUM(G14:G32))</f>
        <v/>
      </c>
      <c r="H33" s="46"/>
      <c r="I33" s="47" t="str">
        <f>IF(SUM(I14:I32)=0,"",SUM(I14:I32))</f>
        <v/>
      </c>
      <c r="J33" s="45" t="str">
        <f>IF(SUM(J14:J32)=0,"",SUM(J14:J32))</f>
        <v/>
      </c>
      <c r="K33" s="46"/>
      <c r="L33" s="47" t="str">
        <f>IF(SUM(L14:L32)=0,"",SUM(L14:L32))</f>
        <v/>
      </c>
      <c r="M33" s="45" t="str">
        <f>IF(SUM(M14:M32)=0,"",SUM(M14:M32))</f>
        <v/>
      </c>
      <c r="N33" s="46"/>
      <c r="O33" s="47" t="str">
        <f>IF(SUM(O14:O32)=0,"",SUM(O14:O32))</f>
        <v/>
      </c>
      <c r="P33" s="30"/>
    </row>
    <row r="34" spans="1:16" ht="15">
      <c r="A34" s="23"/>
      <c r="B34" s="24"/>
      <c r="C34" s="24"/>
      <c r="D34" s="23"/>
      <c r="E34" s="25"/>
      <c r="F34" s="44"/>
      <c r="G34" s="23"/>
      <c r="H34" s="25"/>
      <c r="I34" s="44"/>
      <c r="J34" s="23"/>
      <c r="K34" s="25"/>
      <c r="L34" s="44"/>
      <c r="M34" s="23"/>
      <c r="N34" s="25"/>
      <c r="O34" s="44"/>
      <c r="P34" s="26"/>
    </row>
    <row r="35" spans="1:16" ht="15">
      <c r="A35" s="23"/>
      <c r="B35" s="48" t="s">
        <v>13</v>
      </c>
      <c r="C35" s="48"/>
      <c r="D35" s="49" t="str">
        <f>""</f>
        <v/>
      </c>
      <c r="E35" s="50"/>
      <c r="F35" s="162"/>
      <c r="G35" s="49"/>
      <c r="H35" s="50"/>
      <c r="I35" s="162"/>
      <c r="J35" s="49"/>
      <c r="K35" s="50"/>
      <c r="L35" s="162"/>
      <c r="M35" s="49"/>
      <c r="N35" s="50"/>
      <c r="O35" s="162"/>
      <c r="P35" s="164"/>
    </row>
    <row r="36" spans="1:16" ht="15">
      <c r="A36" s="23"/>
      <c r="B36" s="24"/>
      <c r="C36" s="24"/>
      <c r="D36" s="23"/>
      <c r="E36" s="25"/>
      <c r="F36" s="44"/>
      <c r="G36" s="23"/>
      <c r="H36" s="25"/>
      <c r="I36" s="44"/>
      <c r="J36" s="23"/>
      <c r="K36" s="25"/>
      <c r="L36" s="44"/>
      <c r="M36" s="23"/>
      <c r="N36" s="25"/>
      <c r="O36" s="44"/>
      <c r="P36" s="26"/>
    </row>
    <row r="37" spans="1:16" ht="15">
      <c r="A37" s="23"/>
      <c r="B37" s="48" t="s">
        <v>14</v>
      </c>
      <c r="C37" s="48"/>
      <c r="D37" s="49"/>
      <c r="E37" s="166"/>
      <c r="F37" s="162"/>
      <c r="G37" s="49"/>
      <c r="H37" s="166"/>
      <c r="I37" s="162"/>
      <c r="J37" s="49"/>
      <c r="K37" s="166"/>
      <c r="L37" s="162"/>
      <c r="M37" s="49"/>
      <c r="N37" s="166"/>
      <c r="O37" s="162"/>
      <c r="P37" s="164"/>
    </row>
    <row r="38" spans="1:16" ht="15">
      <c r="A38" s="23"/>
      <c r="B38" s="48" t="s">
        <v>15</v>
      </c>
      <c r="C38" s="48"/>
      <c r="D38" s="49"/>
      <c r="E38" s="166"/>
      <c r="F38" s="162"/>
      <c r="G38" s="49"/>
      <c r="H38" s="166"/>
      <c r="I38" s="162"/>
      <c r="J38" s="49"/>
      <c r="K38" s="166"/>
      <c r="L38" s="162"/>
      <c r="M38" s="49"/>
      <c r="N38" s="166"/>
      <c r="O38" s="162"/>
      <c r="P38" s="164"/>
    </row>
    <row r="39" spans="1:16" ht="15">
      <c r="A39" s="23"/>
      <c r="B39" s="24"/>
      <c r="C39" s="24"/>
      <c r="D39" s="23"/>
      <c r="E39" s="140"/>
      <c r="F39" s="44"/>
      <c r="G39" s="23"/>
      <c r="H39" s="25"/>
      <c r="I39" s="44"/>
      <c r="J39" s="23"/>
      <c r="K39" s="25"/>
      <c r="L39" s="44"/>
      <c r="M39" s="23"/>
      <c r="N39" s="25"/>
      <c r="O39" s="44"/>
      <c r="P39" s="26"/>
    </row>
    <row r="40" spans="1:16" s="10" customFormat="1" ht="15">
      <c r="A40" s="53"/>
      <c r="B40" s="51" t="s">
        <v>32</v>
      </c>
      <c r="C40" s="51"/>
      <c r="D40" s="54"/>
      <c r="E40" s="169"/>
      <c r="F40" s="52" t="str">
        <f>IF(AND(F33="",F35="N/A",F37="N/A",F38="N/A"),"N/A",IF(SUM(F33:F38)=0,"",SUM(F33:F38)))</f>
        <v/>
      </c>
      <c r="G40" s="55"/>
      <c r="H40" s="170"/>
      <c r="I40" s="52" t="str">
        <f>IF(AND(I33="",I35="N/A",I37="N/A",I38="N/A"),"N/A",IF(SUM(I33:I38)=0,"",SUM(I33:I38)))</f>
        <v/>
      </c>
      <c r="J40" s="55"/>
      <c r="K40" s="170"/>
      <c r="L40" s="52" t="str">
        <f>IF(AND(L33="",L35="N/A",L37="N/A",L38="N/A"),"N/A",IF(SUM(L33:L38)=0,"",SUM(L33:L38)))</f>
        <v/>
      </c>
      <c r="M40" s="55"/>
      <c r="N40" s="170"/>
      <c r="O40" s="52" t="str">
        <f>IF(AND(O33="",O35="N/A",O37="N/A",O38="N/A"),"N/A",IF(SUM(O33:O38)=0,"",SUM(O33:O38)))</f>
        <v/>
      </c>
      <c r="P40" s="56"/>
    </row>
    <row r="41" spans="1:16" ht="15.75" thickBot="1">
      <c r="A41" s="31"/>
      <c r="B41" s="32"/>
      <c r="C41" s="32"/>
      <c r="D41" s="31"/>
      <c r="E41" s="33"/>
      <c r="F41" s="173"/>
      <c r="G41" s="31"/>
      <c r="H41" s="33"/>
      <c r="I41" s="173"/>
      <c r="J41" s="31"/>
      <c r="K41" s="33"/>
      <c r="L41" s="173"/>
      <c r="M41" s="31"/>
      <c r="N41" s="33"/>
      <c r="O41" s="173"/>
      <c r="P41" s="34"/>
    </row>
    <row r="42" spans="1:16" ht="15.75" thickTop="1">
      <c r="A42" s="19" t="s">
        <v>18</v>
      </c>
      <c r="B42" s="20"/>
      <c r="C42" s="20"/>
      <c r="D42" s="19"/>
      <c r="E42" s="21"/>
      <c r="F42" s="66"/>
      <c r="G42" s="19"/>
      <c r="H42" s="21"/>
      <c r="I42" s="66"/>
      <c r="J42" s="19"/>
      <c r="K42" s="21"/>
      <c r="L42" s="66"/>
      <c r="M42" s="19"/>
      <c r="N42" s="21"/>
      <c r="O42" s="66"/>
      <c r="P42" s="22"/>
    </row>
    <row r="43" spans="1:16" ht="15">
      <c r="A43" s="23"/>
      <c r="B43" s="163" t="s">
        <v>74</v>
      </c>
      <c r="C43" s="159"/>
      <c r="D43" s="23"/>
      <c r="E43" s="25"/>
      <c r="F43" s="44"/>
      <c r="G43" s="23"/>
      <c r="H43" s="25"/>
      <c r="I43" s="44"/>
      <c r="J43" s="23"/>
      <c r="K43" s="25"/>
      <c r="L43" s="44"/>
      <c r="M43" s="23"/>
      <c r="N43" s="25"/>
      <c r="O43" s="44"/>
      <c r="P43" s="26"/>
    </row>
    <row r="44" spans="1:16" ht="15">
      <c r="A44" s="23"/>
      <c r="B44" s="57" t="s">
        <v>8</v>
      </c>
      <c r="C44" s="57"/>
      <c r="D44" s="160"/>
      <c r="E44" s="161"/>
      <c r="F44" s="35" t="str">
        <f>IF(ISBLANK(D44),"",IF(D44="N/A","N/A",D44*E44))</f>
        <v/>
      </c>
      <c r="G44" s="160"/>
      <c r="H44" s="161"/>
      <c r="I44" s="35" t="str">
        <f>IF(ISBLANK(G44),"",IF(G44="N/A","N/A",G44*H44))</f>
        <v/>
      </c>
      <c r="J44" s="160"/>
      <c r="K44" s="161"/>
      <c r="L44" s="35" t="str">
        <f>IF(ISBLANK(J44),"",IF(J44="N/A","N/A",J44*K44))</f>
        <v/>
      </c>
      <c r="M44" s="165"/>
      <c r="N44" s="161"/>
      <c r="O44" s="35" t="str">
        <f>IF(ISBLANK(M44),"",IF(M44="N/A","N/A",M44*N44))</f>
        <v/>
      </c>
      <c r="P44" s="164"/>
    </row>
    <row r="45" spans="1:16" ht="15">
      <c r="A45" s="23"/>
      <c r="B45" s="57" t="s">
        <v>9</v>
      </c>
      <c r="C45" s="57"/>
      <c r="D45" s="160"/>
      <c r="E45" s="161"/>
      <c r="F45" s="35" t="str">
        <f t="shared" si="16" ref="F45:F47">IF(ISBLANK(D45),"",IF(D45="N/A","N/A",D45*E45))</f>
        <v/>
      </c>
      <c r="G45" s="160"/>
      <c r="H45" s="161"/>
      <c r="I45" s="35" t="str">
        <f t="shared" si="17" ref="I45:I47">IF(ISBLANK(G45),"",IF(G45="N/A","N/A",G45*H45))</f>
        <v/>
      </c>
      <c r="J45" s="160"/>
      <c r="K45" s="161"/>
      <c r="L45" s="35" t="str">
        <f t="shared" si="18" ref="L45:L47">IF(ISBLANK(J45),"",IF(J45="N/A","N/A",J45*K45))</f>
        <v/>
      </c>
      <c r="M45" s="165"/>
      <c r="N45" s="161"/>
      <c r="O45" s="35" t="str">
        <f t="shared" si="19" ref="O45:O47">IF(ISBLANK(M45),"",IF(M45="N/A","N/A",M45*N45))</f>
        <v/>
      </c>
      <c r="P45" s="164"/>
    </row>
    <row r="46" spans="1:16" ht="15">
      <c r="A46" s="23"/>
      <c r="B46" s="57" t="s">
        <v>10</v>
      </c>
      <c r="C46" s="57"/>
      <c r="D46" s="160"/>
      <c r="E46" s="161"/>
      <c r="F46" s="35" t="str">
        <f t="shared" si="16"/>
        <v/>
      </c>
      <c r="G46" s="160"/>
      <c r="H46" s="161"/>
      <c r="I46" s="35" t="str">
        <f t="shared" si="17"/>
        <v/>
      </c>
      <c r="J46" s="160"/>
      <c r="K46" s="161"/>
      <c r="L46" s="35" t="str">
        <f t="shared" si="18"/>
        <v/>
      </c>
      <c r="M46" s="165"/>
      <c r="N46" s="161"/>
      <c r="O46" s="35" t="str">
        <f t="shared" si="19"/>
        <v/>
      </c>
      <c r="P46" s="164"/>
    </row>
    <row r="47" spans="1:16" ht="15">
      <c r="A47" s="23"/>
      <c r="B47" s="57" t="s">
        <v>11</v>
      </c>
      <c r="C47" s="57"/>
      <c r="D47" s="160"/>
      <c r="E47" s="161"/>
      <c r="F47" s="35" t="str">
        <f t="shared" si="16"/>
        <v/>
      </c>
      <c r="G47" s="160"/>
      <c r="H47" s="161"/>
      <c r="I47" s="35" t="str">
        <f t="shared" si="17"/>
        <v/>
      </c>
      <c r="J47" s="160"/>
      <c r="K47" s="161"/>
      <c r="L47" s="35" t="str">
        <f t="shared" si="18"/>
        <v/>
      </c>
      <c r="M47" s="165"/>
      <c r="N47" s="161"/>
      <c r="O47" s="35" t="str">
        <f t="shared" si="19"/>
        <v/>
      </c>
      <c r="P47" s="164"/>
    </row>
    <row r="48" spans="1:16" ht="15">
      <c r="A48" s="23"/>
      <c r="B48" s="67" t="s">
        <v>16</v>
      </c>
      <c r="C48" s="67"/>
      <c r="D48" s="58" t="str">
        <f>IF(SUM(D44:D47)=0,"",SUM(D44:D47))</f>
        <v/>
      </c>
      <c r="E48" s="29"/>
      <c r="F48" s="59" t="str">
        <f>IF(SUM(F44:F47)=0,"",SUM(F44:F47))</f>
        <v/>
      </c>
      <c r="G48" s="58" t="str">
        <f>IF(SUM(G44:G47)=0,"",SUM(G44:G47))</f>
        <v/>
      </c>
      <c r="H48" s="29"/>
      <c r="I48" s="59" t="str">
        <f>IF(SUM(I44:I47)=0,"",SUM(I44:I47))</f>
        <v/>
      </c>
      <c r="J48" s="58" t="str">
        <f>IF(SUM(J44:J47)=0,"",SUM(J44:J47))</f>
        <v/>
      </c>
      <c r="K48" s="29"/>
      <c r="L48" s="59" t="str">
        <f>IF(SUM(L44:L47)=0,"",SUM(L44:L47))</f>
        <v/>
      </c>
      <c r="M48" s="58" t="str">
        <f>IF(SUM(M44:M47)=0,"",SUM(M44:M47))</f>
        <v/>
      </c>
      <c r="N48" s="29"/>
      <c r="O48" s="59" t="str">
        <f>IF(SUM(O44:O47)=0,"",SUM(O44:O47))</f>
        <v/>
      </c>
      <c r="P48" s="69"/>
    </row>
    <row r="49" spans="1:16" s="5" customFormat="1" ht="15">
      <c r="A49" s="63"/>
      <c r="B49" s="68"/>
      <c r="C49" s="68"/>
      <c r="D49" s="60"/>
      <c r="E49" s="61"/>
      <c r="F49" s="62"/>
      <c r="G49" s="60"/>
      <c r="H49" s="61"/>
      <c r="I49" s="62"/>
      <c r="J49" s="60"/>
      <c r="K49" s="61"/>
      <c r="L49" s="62"/>
      <c r="M49" s="60"/>
      <c r="N49" s="61"/>
      <c r="O49" s="62"/>
      <c r="P49" s="69"/>
    </row>
    <row r="50" spans="1:16" s="5" customFormat="1" ht="15">
      <c r="A50" s="63"/>
      <c r="B50" s="57" t="s">
        <v>13</v>
      </c>
      <c r="C50" s="57"/>
      <c r="D50" s="64"/>
      <c r="E50" s="65"/>
      <c r="F50" s="162"/>
      <c r="G50" s="64"/>
      <c r="H50" s="65"/>
      <c r="I50" s="162"/>
      <c r="J50" s="64"/>
      <c r="K50" s="65"/>
      <c r="L50" s="162"/>
      <c r="M50" s="49"/>
      <c r="N50" s="65"/>
      <c r="O50" s="162"/>
      <c r="P50" s="164"/>
    </row>
    <row r="51" spans="1:16" s="5" customFormat="1" ht="15">
      <c r="A51" s="63"/>
      <c r="B51" s="68"/>
      <c r="C51" s="68"/>
      <c r="D51" s="60"/>
      <c r="E51" s="61"/>
      <c r="F51" s="62"/>
      <c r="G51" s="60"/>
      <c r="H51" s="61"/>
      <c r="I51" s="62"/>
      <c r="J51" s="60"/>
      <c r="K51" s="61"/>
      <c r="L51" s="62"/>
      <c r="M51" s="60"/>
      <c r="N51" s="61"/>
      <c r="O51" s="62"/>
      <c r="P51" s="69"/>
    </row>
    <row r="52" spans="1:16" s="5" customFormat="1" ht="15">
      <c r="A52" s="63"/>
      <c r="B52" s="57" t="s">
        <v>14</v>
      </c>
      <c r="C52" s="57"/>
      <c r="D52" s="64"/>
      <c r="E52" s="167"/>
      <c r="F52" s="162"/>
      <c r="G52" s="64"/>
      <c r="H52" s="167"/>
      <c r="I52" s="162"/>
      <c r="J52" s="64"/>
      <c r="K52" s="167"/>
      <c r="L52" s="162"/>
      <c r="M52" s="49"/>
      <c r="N52" s="167"/>
      <c r="O52" s="162"/>
      <c r="P52" s="164"/>
    </row>
    <row r="53" spans="1:16" s="5" customFormat="1" ht="15">
      <c r="A53" s="63"/>
      <c r="B53" s="57" t="s">
        <v>15</v>
      </c>
      <c r="C53" s="57"/>
      <c r="D53" s="64"/>
      <c r="E53" s="167"/>
      <c r="F53" s="162"/>
      <c r="G53" s="64"/>
      <c r="H53" s="167"/>
      <c r="I53" s="162"/>
      <c r="J53" s="64"/>
      <c r="K53" s="167"/>
      <c r="L53" s="162"/>
      <c r="M53" s="49"/>
      <c r="N53" s="167"/>
      <c r="O53" s="162"/>
      <c r="P53" s="164"/>
    </row>
    <row r="54" spans="1:16" ht="15">
      <c r="A54" s="23"/>
      <c r="B54" s="28" t="s">
        <v>16</v>
      </c>
      <c r="C54" s="28"/>
      <c r="D54" s="58"/>
      <c r="E54" s="171"/>
      <c r="F54" s="124" t="str">
        <f>IF(AND(F48="",F50="N/A",F52="N/A",F53="N/A"),"N/A",IF(SUM(F48:F53)=0,"",SUM(F48:F53)))</f>
        <v/>
      </c>
      <c r="G54" s="58"/>
      <c r="H54" s="171"/>
      <c r="I54" s="124" t="str">
        <f>IF(AND(I48="",I50="N/A",I52="N/A",I53="N/A"),"N/A",IF(SUM(I48:I53)=0,"",SUM(I48:I53)))</f>
        <v/>
      </c>
      <c r="J54" s="58"/>
      <c r="K54" s="171"/>
      <c r="L54" s="124" t="str">
        <f>IF(AND(L48="",L50="N/A",L52="N/A",L53="N/A"),"N/A",IF(SUM(L48:L53)=0,"",SUM(L48:L53)))</f>
        <v/>
      </c>
      <c r="M54" s="58"/>
      <c r="N54" s="171"/>
      <c r="O54" s="124" t="str">
        <f>IF(AND(O48="",O50="N/A",O52="N/A",O53="N/A"),"N/A",IF(SUM(O48:O53)=0,"",SUM(O48:O53)))</f>
        <v/>
      </c>
      <c r="P54" s="26"/>
    </row>
    <row r="55" spans="1:16" ht="15">
      <c r="A55" s="23"/>
      <c r="B55" s="24"/>
      <c r="C55" s="24"/>
      <c r="D55" s="23"/>
      <c r="E55" s="25"/>
      <c r="F55" s="172"/>
      <c r="G55" s="23"/>
      <c r="H55" s="25"/>
      <c r="I55" s="172"/>
      <c r="J55" s="23"/>
      <c r="K55" s="25"/>
      <c r="L55" s="172"/>
      <c r="M55" s="23"/>
      <c r="N55" s="25"/>
      <c r="O55" s="172"/>
      <c r="P55" s="26"/>
    </row>
    <row r="56" spans="1:16" ht="15">
      <c r="A56" s="23"/>
      <c r="B56" s="163" t="s">
        <v>74</v>
      </c>
      <c r="C56" s="159"/>
      <c r="D56" s="23"/>
      <c r="E56" s="25"/>
      <c r="F56" s="44"/>
      <c r="G56" s="23"/>
      <c r="H56" s="25"/>
      <c r="I56" s="44"/>
      <c r="J56" s="23"/>
      <c r="K56" s="25"/>
      <c r="L56" s="44"/>
      <c r="M56" s="23"/>
      <c r="N56" s="25"/>
      <c r="O56" s="44"/>
      <c r="P56" s="26"/>
    </row>
    <row r="57" spans="1:16" ht="15">
      <c r="A57" s="23"/>
      <c r="B57" s="57" t="s">
        <v>8</v>
      </c>
      <c r="C57" s="57"/>
      <c r="D57" s="160"/>
      <c r="E57" s="161"/>
      <c r="F57" s="35" t="str">
        <f>IF(ISBLANK(D57),"",IF(D57="N/A","N/A",D57*E57))</f>
        <v/>
      </c>
      <c r="G57" s="160"/>
      <c r="H57" s="161"/>
      <c r="I57" s="35" t="str">
        <f>IF(ISBLANK(G57),"",IF(G57="N/A","N/A",G57*H57))</f>
        <v/>
      </c>
      <c r="J57" s="160"/>
      <c r="K57" s="161"/>
      <c r="L57" s="35" t="str">
        <f>IF(ISBLANK(J57),"",IF(J57="N/A","N/A",J57*K57))</f>
        <v/>
      </c>
      <c r="M57" s="165"/>
      <c r="N57" s="161"/>
      <c r="O57" s="35" t="str">
        <f>IF(ISBLANK(M57),"",IF(M57="N/A","N/A",M57*N57))</f>
        <v/>
      </c>
      <c r="P57" s="164"/>
    </row>
    <row r="58" spans="1:16" ht="15">
      <c r="A58" s="23"/>
      <c r="B58" s="57" t="s">
        <v>9</v>
      </c>
      <c r="C58" s="57"/>
      <c r="D58" s="160"/>
      <c r="E58" s="161"/>
      <c r="F58" s="35" t="str">
        <f t="shared" si="20" ref="F58:F60">IF(ISBLANK(D58),"",IF(D58="N/A","N/A",D58*E58))</f>
        <v/>
      </c>
      <c r="G58" s="160"/>
      <c r="H58" s="161"/>
      <c r="I58" s="35" t="str">
        <f t="shared" si="21" ref="I58:I60">IF(ISBLANK(G58),"",IF(G58="N/A","N/A",G58*H58))</f>
        <v/>
      </c>
      <c r="J58" s="160"/>
      <c r="K58" s="161"/>
      <c r="L58" s="35" t="str">
        <f t="shared" si="22" ref="L58:L60">IF(ISBLANK(J58),"",IF(J58="N/A","N/A",J58*K58))</f>
        <v/>
      </c>
      <c r="M58" s="165"/>
      <c r="N58" s="161"/>
      <c r="O58" s="35" t="str">
        <f t="shared" si="23" ref="O58:O60">IF(ISBLANK(M58),"",IF(M58="N/A","N/A",M58*N58))</f>
        <v/>
      </c>
      <c r="P58" s="164"/>
    </row>
    <row r="59" spans="1:16" ht="15">
      <c r="A59" s="23"/>
      <c r="B59" s="57" t="s">
        <v>10</v>
      </c>
      <c r="C59" s="57"/>
      <c r="D59" s="160"/>
      <c r="E59" s="161"/>
      <c r="F59" s="35" t="str">
        <f t="shared" si="20"/>
        <v/>
      </c>
      <c r="G59" s="160"/>
      <c r="H59" s="161"/>
      <c r="I59" s="35" t="str">
        <f t="shared" si="21"/>
        <v/>
      </c>
      <c r="J59" s="160"/>
      <c r="K59" s="161"/>
      <c r="L59" s="35" t="str">
        <f t="shared" si="22"/>
        <v/>
      </c>
      <c r="M59" s="165"/>
      <c r="N59" s="161"/>
      <c r="O59" s="35" t="str">
        <f t="shared" si="23"/>
        <v/>
      </c>
      <c r="P59" s="164"/>
    </row>
    <row r="60" spans="1:16" ht="15">
      <c r="A60" s="23"/>
      <c r="B60" s="57" t="s">
        <v>11</v>
      </c>
      <c r="C60" s="57"/>
      <c r="D60" s="160"/>
      <c r="E60" s="161"/>
      <c r="F60" s="35" t="str">
        <f t="shared" si="20"/>
        <v/>
      </c>
      <c r="G60" s="160"/>
      <c r="H60" s="161"/>
      <c r="I60" s="35" t="str">
        <f t="shared" si="21"/>
        <v/>
      </c>
      <c r="J60" s="160"/>
      <c r="K60" s="161"/>
      <c r="L60" s="35" t="str">
        <f t="shared" si="22"/>
        <v/>
      </c>
      <c r="M60" s="165"/>
      <c r="N60" s="161"/>
      <c r="O60" s="35" t="str">
        <f t="shared" si="23"/>
        <v/>
      </c>
      <c r="P60" s="164"/>
    </row>
    <row r="61" spans="1:16" ht="15">
      <c r="A61" s="23"/>
      <c r="B61" s="67" t="s">
        <v>16</v>
      </c>
      <c r="C61" s="67"/>
      <c r="D61" s="58" t="str">
        <f>IF(SUM(D57:D60)=0,"",SUM(D57:D60))</f>
        <v/>
      </c>
      <c r="E61" s="29"/>
      <c r="F61" s="59" t="str">
        <f>IF(SUM(F57:F60)=0,"",SUM(F57:F60))</f>
        <v/>
      </c>
      <c r="G61" s="58" t="str">
        <f>IF(SUM(G57:G60)=0,"",SUM(G57:G60))</f>
        <v/>
      </c>
      <c r="H61" s="29"/>
      <c r="I61" s="59" t="str">
        <f>IF(SUM(I57:I60)=0,"",SUM(I57:I60))</f>
        <v/>
      </c>
      <c r="J61" s="58" t="str">
        <f>IF(SUM(J57:J60)=0,"",SUM(J57:J60))</f>
        <v/>
      </c>
      <c r="K61" s="29"/>
      <c r="L61" s="59" t="str">
        <f>IF(SUM(L57:L60)=0,"",SUM(L57:L60))</f>
        <v/>
      </c>
      <c r="M61" s="58" t="str">
        <f>IF(SUM(M57:M60)=0,"",SUM(M57:M60))</f>
        <v/>
      </c>
      <c r="N61" s="29"/>
      <c r="O61" s="59" t="str">
        <f>IF(SUM(O57:O60)=0,"",SUM(O57:O60))</f>
        <v/>
      </c>
      <c r="P61" s="69"/>
    </row>
    <row r="62" spans="1:16" s="5" customFormat="1" ht="15">
      <c r="A62" s="63"/>
      <c r="B62" s="68"/>
      <c r="C62" s="68"/>
      <c r="D62" s="60"/>
      <c r="E62" s="61"/>
      <c r="F62" s="62"/>
      <c r="G62" s="60"/>
      <c r="H62" s="61"/>
      <c r="I62" s="62"/>
      <c r="J62" s="60"/>
      <c r="K62" s="61"/>
      <c r="L62" s="62"/>
      <c r="M62" s="60"/>
      <c r="N62" s="61"/>
      <c r="O62" s="62"/>
      <c r="P62" s="69"/>
    </row>
    <row r="63" spans="1:16" s="5" customFormat="1" ht="15">
      <c r="A63" s="63"/>
      <c r="B63" s="57" t="s">
        <v>13</v>
      </c>
      <c r="C63" s="57"/>
      <c r="D63" s="64"/>
      <c r="E63" s="65"/>
      <c r="F63" s="162"/>
      <c r="G63" s="64"/>
      <c r="H63" s="65"/>
      <c r="I63" s="162"/>
      <c r="J63" s="64"/>
      <c r="K63" s="65"/>
      <c r="L63" s="162"/>
      <c r="M63" s="49"/>
      <c r="N63" s="65"/>
      <c r="O63" s="162"/>
      <c r="P63" s="164"/>
    </row>
    <row r="64" spans="1:16" s="5" customFormat="1" ht="15">
      <c r="A64" s="63"/>
      <c r="B64" s="68"/>
      <c r="C64" s="68"/>
      <c r="D64" s="60"/>
      <c r="E64" s="61"/>
      <c r="F64" s="62"/>
      <c r="G64" s="60"/>
      <c r="H64" s="61"/>
      <c r="I64" s="62"/>
      <c r="J64" s="60"/>
      <c r="K64" s="61"/>
      <c r="L64" s="62"/>
      <c r="M64" s="60"/>
      <c r="N64" s="61"/>
      <c r="O64" s="62"/>
      <c r="P64" s="69"/>
    </row>
    <row r="65" spans="1:16" s="5" customFormat="1" ht="15">
      <c r="A65" s="63"/>
      <c r="B65" s="57" t="s">
        <v>14</v>
      </c>
      <c r="C65" s="57"/>
      <c r="D65" s="64"/>
      <c r="E65" s="166"/>
      <c r="F65" s="162"/>
      <c r="G65" s="64"/>
      <c r="H65" s="166"/>
      <c r="I65" s="162"/>
      <c r="J65" s="64"/>
      <c r="K65" s="166"/>
      <c r="L65" s="162"/>
      <c r="M65" s="49"/>
      <c r="N65" s="166"/>
      <c r="O65" s="162"/>
      <c r="P65" s="164"/>
    </row>
    <row r="66" spans="1:16" s="5" customFormat="1" ht="15">
      <c r="A66" s="63"/>
      <c r="B66" s="57" t="s">
        <v>15</v>
      </c>
      <c r="C66" s="57"/>
      <c r="D66" s="64"/>
      <c r="E66" s="166"/>
      <c r="F66" s="162"/>
      <c r="G66" s="64"/>
      <c r="H66" s="166"/>
      <c r="I66" s="162"/>
      <c r="J66" s="64"/>
      <c r="K66" s="166"/>
      <c r="L66" s="162"/>
      <c r="M66" s="49"/>
      <c r="N66" s="166"/>
      <c r="O66" s="162"/>
      <c r="P66" s="164"/>
    </row>
    <row r="67" spans="1:16" ht="15">
      <c r="A67" s="23"/>
      <c r="B67" s="28" t="s">
        <v>16</v>
      </c>
      <c r="C67" s="28"/>
      <c r="D67" s="58"/>
      <c r="E67" s="171"/>
      <c r="F67" s="124" t="str">
        <f>IF(AND(F61="",F63="N/A",F65="N/A",F66="N/A"),"N/A",IF(SUM(F61:F66)=0,"",SUM(F61:F66)))</f>
        <v/>
      </c>
      <c r="G67" s="58"/>
      <c r="H67" s="171"/>
      <c r="I67" s="124" t="str">
        <f>IF(AND(I61="",I63="N/A",I65="N/A",I66="N/A"),"N/A",IF(SUM(I61:I66)=0,"",SUM(I61:I66)))</f>
        <v/>
      </c>
      <c r="J67" s="58"/>
      <c r="K67" s="171"/>
      <c r="L67" s="124" t="str">
        <f>IF(AND(L61="",L63="N/A",L65="N/A",L66="N/A"),"N/A",IF(SUM(L61:L66)=0,"",SUM(L61:L66)))</f>
        <v/>
      </c>
      <c r="M67" s="58"/>
      <c r="N67" s="171"/>
      <c r="O67" s="124" t="str">
        <f>IF(AND(O61="",O63="N/A",O65="N/A",O66="N/A"),"N/A",IF(SUM(O61:O66)=0,"",SUM(O61:O66)))</f>
        <v/>
      </c>
      <c r="P67" s="26"/>
    </row>
    <row r="68" spans="1:16" ht="15">
      <c r="A68" s="23"/>
      <c r="B68" s="24"/>
      <c r="C68" s="24"/>
      <c r="D68" s="23"/>
      <c r="E68" s="25"/>
      <c r="F68" s="172"/>
      <c r="G68" s="23"/>
      <c r="H68" s="25"/>
      <c r="I68" s="172"/>
      <c r="J68" s="23"/>
      <c r="K68" s="25"/>
      <c r="L68" s="172"/>
      <c r="M68" s="23"/>
      <c r="N68" s="25"/>
      <c r="O68" s="172"/>
      <c r="P68" s="26"/>
    </row>
    <row r="69" spans="1:16" ht="15">
      <c r="A69" s="23"/>
      <c r="B69" s="163" t="s">
        <v>74</v>
      </c>
      <c r="C69" s="159"/>
      <c r="D69" s="23"/>
      <c r="E69" s="25"/>
      <c r="F69" s="44"/>
      <c r="G69" s="23"/>
      <c r="H69" s="25"/>
      <c r="I69" s="44"/>
      <c r="J69" s="23"/>
      <c r="K69" s="25"/>
      <c r="L69" s="44"/>
      <c r="M69" s="23"/>
      <c r="N69" s="25"/>
      <c r="O69" s="44"/>
      <c r="P69" s="26"/>
    </row>
    <row r="70" spans="1:16" ht="15">
      <c r="A70" s="23"/>
      <c r="B70" s="57" t="s">
        <v>8</v>
      </c>
      <c r="C70" s="57"/>
      <c r="D70" s="160"/>
      <c r="E70" s="161"/>
      <c r="F70" s="35" t="str">
        <f>IF(ISBLANK(D70),"",IF(D70="N/A","N/A",D70*E70))</f>
        <v/>
      </c>
      <c r="G70" s="160"/>
      <c r="H70" s="161"/>
      <c r="I70" s="35" t="str">
        <f>IF(ISBLANK(G70),"",IF(G70="N/A","N/A",G70*H70))</f>
        <v/>
      </c>
      <c r="J70" s="160"/>
      <c r="K70" s="161"/>
      <c r="L70" s="35" t="str">
        <f>IF(ISBLANK(J70),"",IF(J70="N/A","N/A",J70*K70))</f>
        <v/>
      </c>
      <c r="M70" s="165"/>
      <c r="N70" s="161"/>
      <c r="O70" s="35" t="str">
        <f>IF(ISBLANK(M70),"",IF(M70="N/A","N/A",M70*N70))</f>
        <v/>
      </c>
      <c r="P70" s="164"/>
    </row>
    <row r="71" spans="1:16" ht="15">
      <c r="A71" s="23"/>
      <c r="B71" s="57" t="s">
        <v>9</v>
      </c>
      <c r="C71" s="57"/>
      <c r="D71" s="160"/>
      <c r="E71" s="161"/>
      <c r="F71" s="35" t="str">
        <f t="shared" si="24" ref="F71:F73">IF(ISBLANK(D71),"",IF(D71="N/A","N/A",D71*E71))</f>
        <v/>
      </c>
      <c r="G71" s="160"/>
      <c r="H71" s="161"/>
      <c r="I71" s="35" t="str">
        <f t="shared" si="25" ref="I71:I73">IF(ISBLANK(G71),"",IF(G71="N/A","N/A",G71*H71))</f>
        <v/>
      </c>
      <c r="J71" s="160"/>
      <c r="K71" s="161"/>
      <c r="L71" s="35" t="str">
        <f t="shared" si="26" ref="L71:L73">IF(ISBLANK(J71),"",IF(J71="N/A","N/A",J71*K71))</f>
        <v/>
      </c>
      <c r="M71" s="165"/>
      <c r="N71" s="161"/>
      <c r="O71" s="35" t="str">
        <f t="shared" si="27" ref="O71:O73">IF(ISBLANK(M71),"",IF(M71="N/A","N/A",M71*N71))</f>
        <v/>
      </c>
      <c r="P71" s="164"/>
    </row>
    <row r="72" spans="1:16" ht="15">
      <c r="A72" s="23"/>
      <c r="B72" s="57" t="s">
        <v>10</v>
      </c>
      <c r="C72" s="57"/>
      <c r="D72" s="160"/>
      <c r="E72" s="161"/>
      <c r="F72" s="35" t="str">
        <f t="shared" si="24"/>
        <v/>
      </c>
      <c r="G72" s="160"/>
      <c r="H72" s="161"/>
      <c r="I72" s="35" t="str">
        <f t="shared" si="25"/>
        <v/>
      </c>
      <c r="J72" s="160"/>
      <c r="K72" s="161"/>
      <c r="L72" s="35" t="str">
        <f t="shared" si="26"/>
        <v/>
      </c>
      <c r="M72" s="165"/>
      <c r="N72" s="161"/>
      <c r="O72" s="35" t="str">
        <f t="shared" si="27"/>
        <v/>
      </c>
      <c r="P72" s="164"/>
    </row>
    <row r="73" spans="1:16" ht="15">
      <c r="A73" s="23"/>
      <c r="B73" s="57" t="s">
        <v>11</v>
      </c>
      <c r="C73" s="57"/>
      <c r="D73" s="160"/>
      <c r="E73" s="161"/>
      <c r="F73" s="35" t="str">
        <f t="shared" si="24"/>
        <v/>
      </c>
      <c r="G73" s="160"/>
      <c r="H73" s="161"/>
      <c r="I73" s="35" t="str">
        <f t="shared" si="25"/>
        <v/>
      </c>
      <c r="J73" s="160"/>
      <c r="K73" s="161"/>
      <c r="L73" s="35" t="str">
        <f t="shared" si="26"/>
        <v/>
      </c>
      <c r="M73" s="165"/>
      <c r="N73" s="161"/>
      <c r="O73" s="35" t="str">
        <f t="shared" si="27"/>
        <v/>
      </c>
      <c r="P73" s="164"/>
    </row>
    <row r="74" spans="1:16" ht="15">
      <c r="A74" s="23"/>
      <c r="B74" s="67" t="s">
        <v>16</v>
      </c>
      <c r="C74" s="67"/>
      <c r="D74" s="58" t="str">
        <f>IF(SUM(D70:D73)=0,"",SUM(D70:D73))</f>
        <v/>
      </c>
      <c r="E74" s="29"/>
      <c r="F74" s="59" t="str">
        <f>IF(SUM(F70:F73)=0,"",SUM(F70:F73))</f>
        <v/>
      </c>
      <c r="G74" s="58" t="str">
        <f>IF(SUM(G70:G73)=0,"",SUM(G70:G73))</f>
        <v/>
      </c>
      <c r="H74" s="29"/>
      <c r="I74" s="59" t="str">
        <f>IF(SUM(I70:I73)=0,"",SUM(I70:I73))</f>
        <v/>
      </c>
      <c r="J74" s="58" t="str">
        <f>IF(SUM(J70:J73)=0,"",SUM(J70:J73))</f>
        <v/>
      </c>
      <c r="K74" s="29"/>
      <c r="L74" s="59" t="str">
        <f>IF(SUM(L70:L73)=0,"",SUM(L70:L73))</f>
        <v/>
      </c>
      <c r="M74" s="58" t="str">
        <f>IF(SUM(M70:M73)=0,"",SUM(M70:M73))</f>
        <v/>
      </c>
      <c r="N74" s="29"/>
      <c r="O74" s="59" t="str">
        <f>IF(SUM(O70:O73)=0,"",SUM(O70:O73))</f>
        <v/>
      </c>
      <c r="P74" s="69"/>
    </row>
    <row r="75" spans="1:16" s="5" customFormat="1" ht="15">
      <c r="A75" s="63"/>
      <c r="B75" s="68"/>
      <c r="C75" s="68"/>
      <c r="D75" s="60"/>
      <c r="E75" s="61"/>
      <c r="F75" s="62"/>
      <c r="G75" s="60"/>
      <c r="H75" s="61"/>
      <c r="I75" s="62"/>
      <c r="J75" s="60"/>
      <c r="K75" s="61"/>
      <c r="L75" s="62"/>
      <c r="M75" s="60"/>
      <c r="N75" s="61"/>
      <c r="O75" s="62"/>
      <c r="P75" s="69"/>
    </row>
    <row r="76" spans="1:16" s="5" customFormat="1" ht="15">
      <c r="A76" s="63"/>
      <c r="B76" s="57" t="s">
        <v>13</v>
      </c>
      <c r="C76" s="57"/>
      <c r="D76" s="64"/>
      <c r="E76" s="65"/>
      <c r="F76" s="162"/>
      <c r="G76" s="64"/>
      <c r="H76" s="65"/>
      <c r="I76" s="162"/>
      <c r="J76" s="64"/>
      <c r="K76" s="65"/>
      <c r="L76" s="162"/>
      <c r="M76" s="49"/>
      <c r="N76" s="65"/>
      <c r="O76" s="162"/>
      <c r="P76" s="164"/>
    </row>
    <row r="77" spans="1:16" s="5" customFormat="1" ht="15">
      <c r="A77" s="63"/>
      <c r="B77" s="68"/>
      <c r="C77" s="68"/>
      <c r="D77" s="60"/>
      <c r="E77" s="61"/>
      <c r="F77" s="62"/>
      <c r="G77" s="60"/>
      <c r="H77" s="61"/>
      <c r="I77" s="62"/>
      <c r="J77" s="60"/>
      <c r="K77" s="61"/>
      <c r="L77" s="62"/>
      <c r="M77" s="60"/>
      <c r="N77" s="61"/>
      <c r="O77" s="62"/>
      <c r="P77" s="69"/>
    </row>
    <row r="78" spans="1:16" s="5" customFormat="1" ht="15">
      <c r="A78" s="63"/>
      <c r="B78" s="57" t="s">
        <v>14</v>
      </c>
      <c r="C78" s="57"/>
      <c r="D78" s="64"/>
      <c r="E78" s="167"/>
      <c r="F78" s="162"/>
      <c r="G78" s="64"/>
      <c r="H78" s="167"/>
      <c r="I78" s="162"/>
      <c r="J78" s="64"/>
      <c r="K78" s="167"/>
      <c r="L78" s="162"/>
      <c r="M78" s="49"/>
      <c r="N78" s="167"/>
      <c r="O78" s="162"/>
      <c r="P78" s="164"/>
    </row>
    <row r="79" spans="1:16" s="5" customFormat="1" ht="15">
      <c r="A79" s="63"/>
      <c r="B79" s="57" t="s">
        <v>15</v>
      </c>
      <c r="C79" s="57"/>
      <c r="D79" s="64"/>
      <c r="E79" s="167"/>
      <c r="F79" s="162"/>
      <c r="G79" s="64"/>
      <c r="H79" s="167"/>
      <c r="I79" s="162"/>
      <c r="J79" s="64"/>
      <c r="K79" s="167"/>
      <c r="L79" s="162"/>
      <c r="M79" s="49"/>
      <c r="N79" s="167"/>
      <c r="O79" s="162"/>
      <c r="P79" s="164"/>
    </row>
    <row r="80" spans="1:16" ht="15">
      <c r="A80" s="23"/>
      <c r="B80" s="28" t="s">
        <v>16</v>
      </c>
      <c r="C80" s="28"/>
      <c r="D80" s="58"/>
      <c r="E80" s="171"/>
      <c r="F80" s="124" t="str">
        <f>IF(AND(F74="",F76="N/A",F78="N/A",F79="N/A"),"N/A",IF(SUM(F74:F79)=0,"",SUM(F74:F79)))</f>
        <v/>
      </c>
      <c r="G80" s="58"/>
      <c r="H80" s="171"/>
      <c r="I80" s="124" t="str">
        <f>IF(AND(I74="",I76="N/A",I78="N/A",I79="N/A"),"N/A",IF(SUM(I74:I79)=0,"",SUM(I74:I79)))</f>
        <v/>
      </c>
      <c r="J80" s="58"/>
      <c r="K80" s="171"/>
      <c r="L80" s="124" t="str">
        <f>IF(AND(L74="",L76="N/A",L78="N/A",L79="N/A"),"N/A",IF(SUM(L74:L79)=0,"",SUM(L74:L79)))</f>
        <v/>
      </c>
      <c r="M80" s="58"/>
      <c r="N80" s="171"/>
      <c r="O80" s="124" t="str">
        <f>IF(AND(O74="",O76="N/A",O78="N/A",O79="N/A"),"N/A",IF(SUM(O74:O79)=0,"",SUM(O74:O79)))</f>
        <v/>
      </c>
      <c r="P80" s="26"/>
    </row>
    <row r="81" spans="1:16" ht="15">
      <c r="A81" s="23"/>
      <c r="B81" s="24"/>
      <c r="C81" s="24"/>
      <c r="D81" s="23"/>
      <c r="E81" s="25"/>
      <c r="F81" s="172"/>
      <c r="G81" s="23"/>
      <c r="H81" s="25"/>
      <c r="I81" s="172"/>
      <c r="J81" s="23"/>
      <c r="K81" s="25"/>
      <c r="L81" s="172"/>
      <c r="M81" s="23"/>
      <c r="N81" s="25"/>
      <c r="O81" s="172"/>
      <c r="P81" s="26"/>
    </row>
    <row r="82" spans="1:16" ht="15">
      <c r="A82" s="23"/>
      <c r="B82" s="51" t="s">
        <v>33</v>
      </c>
      <c r="C82" s="51"/>
      <c r="D82" s="54"/>
      <c r="E82" s="169"/>
      <c r="F82" s="52" t="str">
        <f>IF(AND(F54="N/A",F67="N/A",F80="N/A"),"N/A",IF(SUM(F54,F67,F80)=0,"",SUM(F54,F67,F80)))</f>
        <v/>
      </c>
      <c r="G82" s="55"/>
      <c r="H82" s="170"/>
      <c r="I82" s="52" t="str">
        <f>IF(AND(I54="N/A",I67="N/A",I80="N/A"),"N/A",IF(SUM(I54,I67,I80)=0,"",SUM(I54,I67,I80)))</f>
        <v/>
      </c>
      <c r="J82" s="55"/>
      <c r="K82" s="170"/>
      <c r="L82" s="52" t="str">
        <f>IF(AND(L54="N/A",L67="N/A",L80="N/A"),"N/A",IF(SUM(L54,L67,L80)=0,"",SUM(L54,L67,L80)))</f>
        <v/>
      </c>
      <c r="M82" s="55"/>
      <c r="N82" s="170"/>
      <c r="O82" s="52" t="str">
        <f>IF(AND(O54="N/A",O67="N/A",O80="N/A"),"N/A",IF(SUM(O54,O67,O80)=0,"",SUM(O54,O67,O80)))</f>
        <v/>
      </c>
      <c r="P82" s="56"/>
    </row>
    <row r="83" spans="1:16" ht="15.75" thickBot="1">
      <c r="A83" s="31"/>
      <c r="B83" s="32"/>
      <c r="C83" s="32"/>
      <c r="D83" s="31"/>
      <c r="E83" s="33"/>
      <c r="F83" s="173"/>
      <c r="G83" s="31"/>
      <c r="H83" s="33"/>
      <c r="I83" s="173"/>
      <c r="J83" s="31"/>
      <c r="K83" s="33"/>
      <c r="L83" s="173"/>
      <c r="M83" s="31"/>
      <c r="N83" s="33"/>
      <c r="O83" s="173"/>
      <c r="P83" s="34"/>
    </row>
    <row r="84" spans="1:16" ht="15.75" thickTop="1">
      <c r="A84" s="73" t="s">
        <v>19</v>
      </c>
      <c r="B84" s="74"/>
      <c r="C84" s="74"/>
      <c r="D84" s="73"/>
      <c r="E84" s="75"/>
      <c r="F84" s="76"/>
      <c r="G84" s="73"/>
      <c r="H84" s="75"/>
      <c r="I84" s="76"/>
      <c r="J84" s="73"/>
      <c r="K84" s="75"/>
      <c r="L84" s="76"/>
      <c r="M84" s="73"/>
      <c r="N84" s="75"/>
      <c r="O84" s="76"/>
      <c r="P84" s="77"/>
    </row>
    <row r="85" spans="1:16" ht="30">
      <c r="A85" s="70"/>
      <c r="B85" s="82" t="s">
        <v>20</v>
      </c>
      <c r="C85" s="82"/>
      <c r="D85" s="83"/>
      <c r="E85" s="84"/>
      <c r="F85" s="85">
        <f>SUM(F33,F48,F61,F74)</f>
        <v>0</v>
      </c>
      <c r="G85" s="83"/>
      <c r="H85" s="84"/>
      <c r="I85" s="85">
        <f>SUM(I33,I48,I61,I74)</f>
        <v>0</v>
      </c>
      <c r="J85" s="83"/>
      <c r="K85" s="84"/>
      <c r="L85" s="85">
        <f>SUM(L33,L48,L61,L74)</f>
        <v>0</v>
      </c>
      <c r="M85" s="83"/>
      <c r="N85" s="84"/>
      <c r="O85" s="85">
        <f>SUM(O33,O48,O61,O74)</f>
        <v>0</v>
      </c>
      <c r="P85" s="72"/>
    </row>
    <row r="86" spans="1:16" ht="15">
      <c r="A86" s="70"/>
      <c r="B86" s="82" t="s">
        <v>13</v>
      </c>
      <c r="C86" s="82"/>
      <c r="D86" s="83"/>
      <c r="E86" s="84"/>
      <c r="F86" s="85">
        <f>SUM(F35,F50,F63,F76)</f>
        <v>0</v>
      </c>
      <c r="G86" s="83"/>
      <c r="H86" s="84"/>
      <c r="I86" s="85">
        <f>SUM(I35,I50,I63,I76)</f>
        <v>0</v>
      </c>
      <c r="J86" s="83"/>
      <c r="K86" s="84"/>
      <c r="L86" s="85">
        <f>SUM(L35,L50,L63,L76)</f>
        <v>0</v>
      </c>
      <c r="M86" s="83"/>
      <c r="N86" s="84"/>
      <c r="O86" s="85">
        <f>SUM(O35,O50,O63,O76)</f>
        <v>0</v>
      </c>
      <c r="P86" s="72"/>
    </row>
    <row r="87" spans="1:16" ht="15">
      <c r="A87" s="70"/>
      <c r="B87" s="82" t="s">
        <v>14</v>
      </c>
      <c r="C87" s="82"/>
      <c r="D87" s="83"/>
      <c r="E87" s="84"/>
      <c r="F87" s="85">
        <f>SUM(F37,F52,F65,F78)</f>
        <v>0</v>
      </c>
      <c r="G87" s="83"/>
      <c r="H87" s="84"/>
      <c r="I87" s="85">
        <f>SUM(I37,I52,I65,I78)</f>
        <v>0</v>
      </c>
      <c r="J87" s="83"/>
      <c r="K87" s="84"/>
      <c r="L87" s="85">
        <f>SUM(L37,L52,L65,L78)</f>
        <v>0</v>
      </c>
      <c r="M87" s="83"/>
      <c r="N87" s="84"/>
      <c r="O87" s="85">
        <f>SUM(O37,O52,O65,O78)</f>
        <v>0</v>
      </c>
      <c r="P87" s="72"/>
    </row>
    <row r="88" spans="1:16" ht="15">
      <c r="A88" s="70"/>
      <c r="B88" s="82" t="s">
        <v>15</v>
      </c>
      <c r="C88" s="82"/>
      <c r="D88" s="83"/>
      <c r="E88" s="84"/>
      <c r="F88" s="85">
        <f>SUM(F38,F53,F66,F79)</f>
        <v>0</v>
      </c>
      <c r="G88" s="83"/>
      <c r="H88" s="84"/>
      <c r="I88" s="85">
        <f>SUM(I38,I53,I66,I79)</f>
        <v>0</v>
      </c>
      <c r="J88" s="83"/>
      <c r="K88" s="84"/>
      <c r="L88" s="85">
        <f>SUM(L38,L53,L66,L79)</f>
        <v>0</v>
      </c>
      <c r="M88" s="83"/>
      <c r="N88" s="84"/>
      <c r="O88" s="85">
        <f>SUM(O38,O53,O66,O79)</f>
        <v>0</v>
      </c>
      <c r="P88" s="72"/>
    </row>
    <row r="89" spans="1:16" s="8" customFormat="1" ht="15">
      <c r="A89" s="87"/>
      <c r="B89" s="86" t="s">
        <v>16</v>
      </c>
      <c r="C89" s="86"/>
      <c r="D89" s="88"/>
      <c r="E89" s="89"/>
      <c r="F89" s="93">
        <f>SUM(F85:F88)</f>
        <v>0</v>
      </c>
      <c r="G89" s="90"/>
      <c r="H89" s="91"/>
      <c r="I89" s="93">
        <f>SUM(I85:I88)</f>
        <v>0</v>
      </c>
      <c r="J89" s="90"/>
      <c r="K89" s="91"/>
      <c r="L89" s="93">
        <f>SUM(L85:L88)</f>
        <v>0</v>
      </c>
      <c r="M89" s="90"/>
      <c r="N89" s="91"/>
      <c r="O89" s="93">
        <f>SUM(O85:O88)</f>
        <v>0</v>
      </c>
      <c r="P89" s="128" t="s">
        <v>31</v>
      </c>
    </row>
    <row r="90" spans="1:16" s="8" customFormat="1" ht="15">
      <c r="A90" s="87"/>
      <c r="B90" s="95"/>
      <c r="C90" s="95"/>
      <c r="D90" s="87"/>
      <c r="E90" s="94"/>
      <c r="F90" s="71"/>
      <c r="G90" s="87"/>
      <c r="H90" s="94"/>
      <c r="I90" s="71"/>
      <c r="J90" s="87"/>
      <c r="K90" s="94"/>
      <c r="L90" s="71"/>
      <c r="M90" s="87"/>
      <c r="N90" s="94"/>
      <c r="O90" s="71"/>
      <c r="P90" s="92"/>
    </row>
    <row r="91" spans="1:16" s="8" customFormat="1" ht="30">
      <c r="A91" s="87"/>
      <c r="B91" s="117" t="s">
        <v>65</v>
      </c>
      <c r="C91" s="117"/>
      <c r="D91" s="118"/>
      <c r="E91" s="119"/>
      <c r="F91" s="85" t="s">
        <v>12</v>
      </c>
      <c r="G91" s="118"/>
      <c r="H91" s="119"/>
      <c r="I91" s="120" t="str">
        <f>IF(I89=0,"N/A",I89-F89)</f>
        <v>N/A</v>
      </c>
      <c r="J91" s="118"/>
      <c r="K91" s="119"/>
      <c r="L91" s="120" t="str">
        <f>IF(L89=0,"N/A",L89-F89)</f>
        <v>N/A</v>
      </c>
      <c r="M91" s="118"/>
      <c r="N91" s="119"/>
      <c r="O91" s="120" t="str">
        <f>IF(O89=0,"N/A",O89-F89)</f>
        <v>N/A</v>
      </c>
      <c r="P91" s="128" t="s">
        <v>66</v>
      </c>
    </row>
    <row r="92" spans="1:16" s="8" customFormat="1" ht="45">
      <c r="A92" s="87"/>
      <c r="B92" s="117" t="s">
        <v>67</v>
      </c>
      <c r="C92" s="117"/>
      <c r="D92" s="118"/>
      <c r="E92" s="119"/>
      <c r="F92" s="85" t="s">
        <v>12</v>
      </c>
      <c r="G92" s="118"/>
      <c r="H92" s="119"/>
      <c r="I92" s="85" t="s">
        <v>12</v>
      </c>
      <c r="J92" s="118"/>
      <c r="K92" s="119"/>
      <c r="L92" s="85" t="s">
        <v>12</v>
      </c>
      <c r="M92" s="118"/>
      <c r="N92" s="119"/>
      <c r="O92" s="120" t="str">
        <f>IF(O89=0,"N/A",IF(L89=0,IF(I89=0,O89-F89,O89-I89),O89-L89))</f>
        <v>N/A</v>
      </c>
      <c r="P92" s="128" t="s">
        <v>68</v>
      </c>
    </row>
    <row r="93" spans="1:16" s="8" customFormat="1" ht="15">
      <c r="A93" s="87"/>
      <c r="B93" s="95"/>
      <c r="C93" s="95"/>
      <c r="D93" s="87"/>
      <c r="E93" s="94"/>
      <c r="F93" s="71"/>
      <c r="G93" s="87"/>
      <c r="H93" s="94"/>
      <c r="I93" s="71"/>
      <c r="J93" s="87"/>
      <c r="K93" s="94"/>
      <c r="L93" s="71"/>
      <c r="M93" s="87"/>
      <c r="N93" s="94"/>
      <c r="O93" s="71"/>
      <c r="P93" s="92"/>
    </row>
    <row r="94" spans="1:16" s="4" customFormat="1" ht="18.6" customHeight="1">
      <c r="A94" s="96"/>
      <c r="B94" s="99" t="s">
        <v>40</v>
      </c>
      <c r="C94" s="99"/>
      <c r="D94" s="100"/>
      <c r="E94" s="101"/>
      <c r="F94" s="102" t="s">
        <v>12</v>
      </c>
      <c r="G94" s="100"/>
      <c r="H94" s="101"/>
      <c r="I94" s="102" t="s">
        <v>12</v>
      </c>
      <c r="J94" s="100"/>
      <c r="K94" s="101"/>
      <c r="L94" s="102" t="s">
        <v>12</v>
      </c>
      <c r="M94" s="100"/>
      <c r="N94" s="101"/>
      <c r="O94" s="102">
        <f>'Advance of Funds Tracking'!K35</f>
        <v>0</v>
      </c>
      <c r="P94" s="97"/>
    </row>
    <row r="95" spans="1:16" s="4" customFormat="1" ht="15">
      <c r="A95" s="96"/>
      <c r="B95" s="125"/>
      <c r="C95" s="125"/>
      <c r="D95" s="96"/>
      <c r="E95" s="126"/>
      <c r="F95" s="127"/>
      <c r="G95" s="96"/>
      <c r="H95" s="126"/>
      <c r="I95" s="127"/>
      <c r="J95" s="96"/>
      <c r="K95" s="126"/>
      <c r="L95" s="127"/>
      <c r="M95" s="96"/>
      <c r="N95" s="126"/>
      <c r="O95" s="127"/>
      <c r="P95" s="97"/>
    </row>
    <row r="96" spans="1:16" s="4" customFormat="1" ht="30">
      <c r="A96" s="96"/>
      <c r="B96" s="99" t="s">
        <v>30</v>
      </c>
      <c r="C96" s="99"/>
      <c r="D96" s="100"/>
      <c r="E96" s="101"/>
      <c r="F96" s="102" t="s">
        <v>12</v>
      </c>
      <c r="G96" s="100"/>
      <c r="H96" s="101"/>
      <c r="I96" s="102" t="s">
        <v>12</v>
      </c>
      <c r="J96" s="100"/>
      <c r="K96" s="101"/>
      <c r="L96" s="102" t="s">
        <v>12</v>
      </c>
      <c r="M96" s="100"/>
      <c r="N96" s="101"/>
      <c r="O96" s="102">
        <f>O89-O94</f>
        <v>0</v>
      </c>
      <c r="P96" s="128" t="s">
        <v>69</v>
      </c>
    </row>
    <row r="97" spans="1:16" ht="15.75" thickBot="1">
      <c r="A97" s="78"/>
      <c r="B97" s="79"/>
      <c r="C97" s="79"/>
      <c r="D97" s="78"/>
      <c r="E97" s="80"/>
      <c r="F97" s="98"/>
      <c r="G97" s="78"/>
      <c r="H97" s="80"/>
      <c r="I97" s="98"/>
      <c r="J97" s="78"/>
      <c r="K97" s="80"/>
      <c r="L97" s="98"/>
      <c r="M97" s="78"/>
      <c r="N97" s="80"/>
      <c r="O97" s="98"/>
      <c r="P97" s="81"/>
    </row>
    <row r="98" ht="15.75" thickTop="1"/>
  </sheetData>
  <sheetProtection algorithmName="SHA-512" hashValue="Fj7Pw1JgQsJ17f6NcLXSEQuxXkVP3aMZm63tHcSY/AkLv/XzQWF9A91yNvS9zjhVIt1/Wz+SSpvLyfwU1jBdmA==" saltValue="jR01bMNPS1z69xrp90WPQg==" spinCount="100000" sheet="1" objects="1" scenarios="1"/>
  <mergeCells count="8">
    <mergeCell ref="M11:O11"/>
    <mergeCell ref="J11:L11"/>
    <mergeCell ref="B11:C11"/>
    <mergeCell ref="B3:C3"/>
    <mergeCell ref="B5:C5"/>
    <mergeCell ref="B7:C7"/>
    <mergeCell ref="D11:F11"/>
    <mergeCell ref="G11:I11"/>
  </mergeCells>
  <pageMargins left="0.393700787401575" right="0.393700787401575" top="0.393700787401575" bottom="0.708661417322835" header="0.31496062992126" footer="0.31496062992126"/>
  <pageSetup fitToHeight="0" orientation="landscape" paperSize="5" scale="56" r:id="rId1"/>
  <headerFooter>
    <oddFooter>&amp;LPublic Utilities Board
400 – 330 Portage Avenue Winnipeg, MB R3C 0C4&amp;CPage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36"/>
  <sheetViews>
    <sheetView workbookViewId="0" topLeftCell="A1">
      <selection pane="topLeft" activeCell="B3" sqref="B3"/>
    </sheetView>
  </sheetViews>
  <sheetFormatPr defaultColWidth="8.85428571428571" defaultRowHeight="15"/>
  <cols>
    <col min="1" max="1" width="23.4285714285714" style="1" customWidth="1"/>
    <col min="2" max="2" width="41.2857142857143" style="3" customWidth="1"/>
    <col min="3" max="5" width="18.2857142857143" style="1" customWidth="1"/>
    <col min="6" max="7" width="20.2857142857143" style="1" customWidth="1"/>
    <col min="8" max="12" width="20.2857142857143" style="9" customWidth="1"/>
    <col min="13" max="13" width="16" style="9" customWidth="1"/>
    <col min="14" max="14" width="8.85714285714286" style="1"/>
    <col min="15" max="15" width="16" style="9" customWidth="1"/>
    <col min="16" max="16" width="80.4285714285714" style="3" customWidth="1"/>
    <col min="17" max="16384" width="8.85714285714286" style="1"/>
  </cols>
  <sheetData>
    <row r="1" spans="1:1" ht="18">
      <c r="A1" s="2" t="s">
        <v>70</v>
      </c>
    </row>
    <row r="2" ht="15"/>
    <row r="3" spans="1:16" s="5" customFormat="1" ht="15" customHeight="1">
      <c r="A3" s="5" t="s">
        <v>0</v>
      </c>
      <c r="B3" s="149"/>
      <c r="D3" s="192" t="s">
        <v>50</v>
      </c>
      <c r="E3" s="194"/>
      <c r="G3" s="191" t="s">
        <v>43</v>
      </c>
      <c r="H3" s="191"/>
      <c r="I3" s="191"/>
      <c r="J3" s="191"/>
      <c r="K3" s="191"/>
      <c r="M3" s="111"/>
      <c r="O3" s="111"/>
      <c r="P3" s="7"/>
    </row>
    <row r="4" spans="4:12" ht="15" customHeight="1">
      <c r="D4" s="193"/>
      <c r="E4" s="195"/>
      <c r="G4" s="191"/>
      <c r="H4" s="191"/>
      <c r="I4" s="191"/>
      <c r="J4" s="191"/>
      <c r="K4" s="191"/>
      <c r="L4" s="1"/>
    </row>
    <row r="5" spans="1:12" ht="15" customHeight="1">
      <c r="A5" s="1" t="s">
        <v>1</v>
      </c>
      <c r="B5" s="150"/>
      <c r="D5" s="193"/>
      <c r="E5" s="195"/>
      <c r="G5" s="191"/>
      <c r="H5" s="191"/>
      <c r="I5" s="191"/>
      <c r="J5" s="191"/>
      <c r="K5" s="191"/>
      <c r="L5" s="1"/>
    </row>
    <row r="6" spans="7:12" ht="15" customHeight="1">
      <c r="G6" s="191"/>
      <c r="H6" s="191"/>
      <c r="I6" s="191"/>
      <c r="J6" s="191"/>
      <c r="K6" s="191"/>
      <c r="L6" s="1"/>
    </row>
    <row r="7" spans="1:5" ht="45">
      <c r="A7" s="3" t="s">
        <v>36</v>
      </c>
      <c r="B7" s="151"/>
      <c r="D7" s="141" t="s">
        <v>51</v>
      </c>
      <c r="E7" s="152"/>
    </row>
    <row r="8" ht="15.75" thickBot="1"/>
    <row r="9" spans="2:12" ht="33" thickTop="1" thickBot="1">
      <c r="B9" s="14" t="s">
        <v>4</v>
      </c>
      <c r="C9" s="15" t="s">
        <v>44</v>
      </c>
      <c r="D9" s="15" t="s">
        <v>45</v>
      </c>
      <c r="E9" s="15" t="s">
        <v>46</v>
      </c>
      <c r="F9" s="15" t="s">
        <v>26</v>
      </c>
      <c r="G9" s="15" t="s">
        <v>27</v>
      </c>
      <c r="H9" s="15" t="s">
        <v>28</v>
      </c>
      <c r="I9" s="15" t="s">
        <v>41</v>
      </c>
      <c r="J9" s="15" t="s">
        <v>42</v>
      </c>
      <c r="K9" s="15" t="s">
        <v>34</v>
      </c>
      <c r="L9" s="136" t="s">
        <v>35</v>
      </c>
    </row>
    <row r="10" spans="2:16" s="5" customFormat="1" ht="15.75" thickTop="1">
      <c r="B10" s="122" t="s">
        <v>29</v>
      </c>
      <c r="C10" s="130" t="s">
        <v>12</v>
      </c>
      <c r="D10" s="130" t="s">
        <v>12</v>
      </c>
      <c r="E10" s="130" t="s">
        <v>12</v>
      </c>
      <c r="F10" s="157"/>
      <c r="G10" s="157"/>
      <c r="H10" s="157"/>
      <c r="I10" s="157"/>
      <c r="J10" s="157"/>
      <c r="K10" s="107" t="s">
        <v>12</v>
      </c>
      <c r="L10" s="107" t="s">
        <v>12</v>
      </c>
      <c r="M10" s="111"/>
      <c r="O10" s="111"/>
      <c r="P10" s="7"/>
    </row>
    <row r="11" spans="2:16" s="5" customFormat="1" ht="15">
      <c r="B11" s="123"/>
      <c r="C11" s="108"/>
      <c r="D11" s="108"/>
      <c r="E11" s="108"/>
      <c r="F11" s="108"/>
      <c r="G11" s="108"/>
      <c r="H11" s="108"/>
      <c r="I11" s="108"/>
      <c r="J11" s="108"/>
      <c r="K11" s="108"/>
      <c r="L11" s="108"/>
      <c r="M11" s="111"/>
      <c r="O11" s="111"/>
      <c r="P11" s="7"/>
    </row>
    <row r="12" spans="2:16" s="5" customFormat="1" ht="15">
      <c r="B12" s="147" t="s">
        <v>7</v>
      </c>
      <c r="C12" s="108"/>
      <c r="D12" s="108"/>
      <c r="E12" s="108"/>
      <c r="F12" s="108"/>
      <c r="G12" s="108"/>
      <c r="H12" s="108"/>
      <c r="I12" s="108"/>
      <c r="J12" s="108"/>
      <c r="K12" s="108"/>
      <c r="L12" s="108"/>
      <c r="M12" s="111"/>
      <c r="O12" s="111"/>
      <c r="P12" s="146"/>
    </row>
    <row r="13" spans="2:12" ht="15">
      <c r="B13" s="153" t="s">
        <v>74</v>
      </c>
      <c r="C13" s="108">
        <f>SUM('Estimates and Cost Application'!F14,'Estimates and Cost Application'!F19,'Estimates and Cost Application'!F24,'Estimates and Cost Application'!F29)</f>
        <v>0</v>
      </c>
      <c r="D13" s="108">
        <f>SUM('Estimates and Cost Application'!I14,'Estimates and Cost Application'!I19,'Estimates and Cost Application'!I24,'Estimates and Cost Application'!I29)</f>
        <v>0</v>
      </c>
      <c r="E13" s="108">
        <f>SUM('Estimates and Cost Application'!L14,'Estimates and Cost Application'!L19,'Estimates and Cost Application'!L24,'Estimates and Cost Application'!L29)</f>
        <v>0</v>
      </c>
      <c r="F13" s="156"/>
      <c r="G13" s="156"/>
      <c r="H13" s="156"/>
      <c r="I13" s="156"/>
      <c r="J13" s="156"/>
      <c r="K13" s="108">
        <f>SUM(F13:J13)</f>
        <v>0</v>
      </c>
      <c r="L13" s="108">
        <f>E13-K13</f>
        <v>0</v>
      </c>
    </row>
    <row r="14" spans="2:12" ht="15">
      <c r="B14" s="153"/>
      <c r="C14" s="108">
        <f>SUM('Estimates and Cost Application'!F15,'Estimates and Cost Application'!F20,'Estimates and Cost Application'!F25,'Estimates and Cost Application'!F30)</f>
        <v>0</v>
      </c>
      <c r="D14" s="108">
        <f>SUM('Estimates and Cost Application'!I15,'Estimates and Cost Application'!I20,'Estimates and Cost Application'!I25,'Estimates and Cost Application'!I30)</f>
        <v>0</v>
      </c>
      <c r="E14" s="108">
        <f>SUM('Estimates and Cost Application'!L15,'Estimates and Cost Application'!L20,'Estimates and Cost Application'!L25,'Estimates and Cost Application'!L30)</f>
        <v>0</v>
      </c>
      <c r="F14" s="156"/>
      <c r="G14" s="156"/>
      <c r="H14" s="156"/>
      <c r="I14" s="156"/>
      <c r="J14" s="156"/>
      <c r="K14" s="108">
        <f>SUM(F14:J14)</f>
        <v>0</v>
      </c>
      <c r="L14" s="108">
        <f>E14-K14</f>
        <v>0</v>
      </c>
    </row>
    <row r="15" spans="2:12" ht="15">
      <c r="B15" s="153"/>
      <c r="C15" s="108">
        <f>SUM('Estimates and Cost Application'!F16,'Estimates and Cost Application'!F21,'Estimates and Cost Application'!F26,'Estimates and Cost Application'!F31)</f>
        <v>0</v>
      </c>
      <c r="D15" s="108">
        <f>SUM('Estimates and Cost Application'!I16,'Estimates and Cost Application'!I21,'Estimates and Cost Application'!I26,'Estimates and Cost Application'!I31)</f>
        <v>0</v>
      </c>
      <c r="E15" s="108">
        <f>SUM('Estimates and Cost Application'!L16,'Estimates and Cost Application'!L21,'Estimates and Cost Application'!L26,'Estimates and Cost Application'!L31)</f>
        <v>0</v>
      </c>
      <c r="F15" s="156"/>
      <c r="G15" s="156"/>
      <c r="H15" s="156"/>
      <c r="I15" s="156"/>
      <c r="J15" s="156"/>
      <c r="K15" s="108">
        <f>SUM(F15:J15)</f>
        <v>0</v>
      </c>
      <c r="L15" s="108">
        <f>E15-K15</f>
        <v>0</v>
      </c>
    </row>
    <row r="16" spans="2:12" ht="15">
      <c r="B16" s="153"/>
      <c r="C16" s="108">
        <f>SUM('Estimates and Cost Application'!F17,'Estimates and Cost Application'!F22,'Estimates and Cost Application'!F27,'Estimates and Cost Application'!F32)</f>
        <v>0</v>
      </c>
      <c r="D16" s="108">
        <f>SUM('Estimates and Cost Application'!I17,'Estimates and Cost Application'!I22,'Estimates and Cost Application'!I27,'Estimates and Cost Application'!I32)</f>
        <v>0</v>
      </c>
      <c r="E16" s="108">
        <f>SUM('Estimates and Cost Application'!L17,'Estimates and Cost Application'!L22,'Estimates and Cost Application'!L27,'Estimates and Cost Application'!L32)</f>
        <v>0</v>
      </c>
      <c r="F16" s="156"/>
      <c r="G16" s="156"/>
      <c r="H16" s="156"/>
      <c r="I16" s="156"/>
      <c r="J16" s="156"/>
      <c r="K16" s="108">
        <f>SUM(F16:J16)</f>
        <v>0</v>
      </c>
      <c r="L16" s="108">
        <f>E16-K16</f>
        <v>0</v>
      </c>
    </row>
    <row r="17" spans="2:12" ht="15">
      <c r="B17" s="109"/>
      <c r="C17" s="108"/>
      <c r="D17" s="108"/>
      <c r="E17" s="108"/>
      <c r="F17" s="110"/>
      <c r="G17" s="42"/>
      <c r="H17" s="43"/>
      <c r="I17" s="43"/>
      <c r="J17" s="43"/>
      <c r="K17" s="43"/>
      <c r="L17" s="108"/>
    </row>
    <row r="18" spans="2:12" ht="15">
      <c r="B18" s="109" t="s">
        <v>21</v>
      </c>
      <c r="C18" s="108">
        <f>SUM('Estimates and Cost Application'!F35)</f>
        <v>0</v>
      </c>
      <c r="D18" s="108">
        <f>SUM('Estimates and Cost Application'!I35)</f>
        <v>0</v>
      </c>
      <c r="E18" s="108">
        <f>SUM('Estimates and Cost Application'!L35)</f>
        <v>0</v>
      </c>
      <c r="F18" s="156"/>
      <c r="G18" s="156"/>
      <c r="H18" s="156"/>
      <c r="I18" s="156"/>
      <c r="J18" s="156"/>
      <c r="K18" s="108">
        <f>SUM(F18:J18)</f>
        <v>0</v>
      </c>
      <c r="L18" s="108">
        <f>E18-K18</f>
        <v>0</v>
      </c>
    </row>
    <row r="19" spans="2:16" ht="15">
      <c r="B19" s="109"/>
      <c r="C19" s="108"/>
      <c r="D19" s="108"/>
      <c r="E19" s="108"/>
      <c r="F19" s="110"/>
      <c r="G19" s="42"/>
      <c r="H19" s="43"/>
      <c r="I19" s="43"/>
      <c r="J19" s="43"/>
      <c r="K19" s="43"/>
      <c r="L19" s="108"/>
      <c r="M19" s="1"/>
      <c r="O19" s="1"/>
      <c r="P19" s="1"/>
    </row>
    <row r="20" spans="2:16" ht="15">
      <c r="B20" s="148" t="s">
        <v>18</v>
      </c>
      <c r="C20" s="108"/>
      <c r="D20" s="108"/>
      <c r="E20" s="108"/>
      <c r="F20" s="110"/>
      <c r="G20" s="42"/>
      <c r="H20" s="43"/>
      <c r="I20" s="43"/>
      <c r="J20" s="43"/>
      <c r="K20" s="43"/>
      <c r="L20" s="108"/>
      <c r="M20" s="1"/>
      <c r="O20" s="1"/>
      <c r="P20" s="1"/>
    </row>
    <row r="21" spans="2:16" ht="15">
      <c r="B21" s="153" t="s">
        <v>74</v>
      </c>
      <c r="C21" s="108">
        <f>SUM('Estimates and Cost Application'!F48)</f>
        <v>0</v>
      </c>
      <c r="D21" s="108">
        <f>SUM('Estimates and Cost Application'!I48)</f>
        <v>0</v>
      </c>
      <c r="E21" s="108">
        <f>SUM('Estimates and Cost Application'!L48)</f>
        <v>0</v>
      </c>
      <c r="F21" s="156"/>
      <c r="G21" s="156"/>
      <c r="H21" s="156"/>
      <c r="I21" s="156"/>
      <c r="J21" s="156"/>
      <c r="K21" s="108">
        <f>SUM(F21:J21)</f>
        <v>0</v>
      </c>
      <c r="L21" s="108">
        <f>E21-K21</f>
        <v>0</v>
      </c>
      <c r="M21" s="1"/>
      <c r="O21" s="1"/>
      <c r="P21" s="1"/>
    </row>
    <row r="22" spans="2:16" ht="15">
      <c r="B22" s="153"/>
      <c r="C22" s="108">
        <f>SUM('Estimates and Cost Application'!F61)</f>
        <v>0</v>
      </c>
      <c r="D22" s="108">
        <f>SUM('Estimates and Cost Application'!I61)</f>
        <v>0</v>
      </c>
      <c r="E22" s="108">
        <f>SUM('Estimates and Cost Application'!L61)</f>
        <v>0</v>
      </c>
      <c r="F22" s="156"/>
      <c r="G22" s="156"/>
      <c r="H22" s="156"/>
      <c r="I22" s="156"/>
      <c r="J22" s="156"/>
      <c r="K22" s="108">
        <f>SUM(F22:J22)</f>
        <v>0</v>
      </c>
      <c r="L22" s="108">
        <f>E22-K22</f>
        <v>0</v>
      </c>
      <c r="M22" s="1"/>
      <c r="O22" s="1"/>
      <c r="P22" s="1"/>
    </row>
    <row r="23" spans="2:16" ht="15">
      <c r="B23" s="153"/>
      <c r="C23" s="108">
        <f>SUM('Estimates and Cost Application'!F74)</f>
        <v>0</v>
      </c>
      <c r="D23" s="108">
        <f>SUM('Estimates and Cost Application'!I74)</f>
        <v>0</v>
      </c>
      <c r="E23" s="108">
        <f>SUM('Estimates and Cost Application'!L74)</f>
        <v>0</v>
      </c>
      <c r="F23" s="156"/>
      <c r="G23" s="156"/>
      <c r="H23" s="156"/>
      <c r="I23" s="156"/>
      <c r="J23" s="156"/>
      <c r="K23" s="108">
        <f>SUM(F23:J23)</f>
        <v>0</v>
      </c>
      <c r="L23" s="108">
        <f>E23-K23</f>
        <v>0</v>
      </c>
      <c r="M23" s="1"/>
      <c r="O23" s="1"/>
      <c r="P23" s="1"/>
    </row>
    <row r="24" spans="2:16" ht="15">
      <c r="B24" s="109"/>
      <c r="C24" s="108"/>
      <c r="D24" s="108"/>
      <c r="E24" s="108"/>
      <c r="F24" s="110"/>
      <c r="G24" s="42"/>
      <c r="H24" s="43"/>
      <c r="I24" s="43"/>
      <c r="J24" s="43"/>
      <c r="K24" s="43"/>
      <c r="L24" s="108"/>
      <c r="M24" s="1"/>
      <c r="O24" s="1"/>
      <c r="P24" s="1"/>
    </row>
    <row r="25" spans="2:16" ht="15">
      <c r="B25" s="109" t="s">
        <v>22</v>
      </c>
      <c r="C25" s="108">
        <f>SUM('Estimates and Cost Application'!F50,'Estimates and Cost Application'!F63,'Estimates and Cost Application'!F76)</f>
        <v>0</v>
      </c>
      <c r="D25" s="108">
        <f>SUM('Estimates and Cost Application'!I50,'Estimates and Cost Application'!I63,'Estimates and Cost Application'!I76)</f>
        <v>0</v>
      </c>
      <c r="E25" s="108">
        <f>SUM('Estimates and Cost Application'!L50,'Estimates and Cost Application'!L63,'Estimates and Cost Application'!L76)</f>
        <v>0</v>
      </c>
      <c r="F25" s="156"/>
      <c r="G25" s="156"/>
      <c r="H25" s="156"/>
      <c r="I25" s="156"/>
      <c r="J25" s="156"/>
      <c r="K25" s="108">
        <f>SUM(F25:J25)</f>
        <v>0</v>
      </c>
      <c r="L25" s="108">
        <f>E25-K25</f>
        <v>0</v>
      </c>
      <c r="M25" s="1"/>
      <c r="O25" s="1"/>
      <c r="P25" s="1"/>
    </row>
    <row r="26" spans="2:16" ht="15">
      <c r="B26" s="109"/>
      <c r="C26" s="108"/>
      <c r="D26" s="108"/>
      <c r="E26" s="108"/>
      <c r="F26" s="110"/>
      <c r="G26" s="110"/>
      <c r="H26" s="110"/>
      <c r="I26" s="110"/>
      <c r="J26" s="110"/>
      <c r="K26" s="43"/>
      <c r="L26" s="108"/>
      <c r="M26" s="1"/>
      <c r="O26" s="1"/>
      <c r="P26" s="1"/>
    </row>
    <row r="27" spans="2:16" ht="15">
      <c r="B27" s="109" t="s">
        <v>23</v>
      </c>
      <c r="C27" s="108">
        <f>SUM('Estimates and Cost Application'!F87)</f>
        <v>0</v>
      </c>
      <c r="D27" s="108">
        <f>SUM('Estimates and Cost Application'!I87)</f>
        <v>0</v>
      </c>
      <c r="E27" s="108">
        <f>SUM('Estimates and Cost Application'!L87)</f>
        <v>0</v>
      </c>
      <c r="F27" s="156"/>
      <c r="G27" s="156"/>
      <c r="H27" s="156"/>
      <c r="I27" s="156"/>
      <c r="J27" s="156"/>
      <c r="K27" s="108">
        <f>SUM(F27:J27)</f>
        <v>0</v>
      </c>
      <c r="L27" s="108">
        <f>E27-K27</f>
        <v>0</v>
      </c>
      <c r="M27" s="1"/>
      <c r="O27" s="1"/>
      <c r="P27" s="1"/>
    </row>
    <row r="28" spans="2:16" ht="15">
      <c r="B28" s="109" t="s">
        <v>24</v>
      </c>
      <c r="C28" s="108">
        <f>SUM('Estimates and Cost Application'!F88)</f>
        <v>0</v>
      </c>
      <c r="D28" s="108">
        <f>SUM('Estimates and Cost Application'!I88)</f>
        <v>0</v>
      </c>
      <c r="E28" s="108">
        <f>SUM('Estimates and Cost Application'!L88)</f>
        <v>0</v>
      </c>
      <c r="F28" s="156"/>
      <c r="G28" s="156"/>
      <c r="H28" s="156"/>
      <c r="I28" s="156"/>
      <c r="J28" s="156"/>
      <c r="K28" s="108">
        <f>SUM(F28:J28)</f>
        <v>0</v>
      </c>
      <c r="L28" s="108">
        <f>E28-K28</f>
        <v>0</v>
      </c>
      <c r="M28" s="1"/>
      <c r="O28" s="1"/>
      <c r="P28" s="1"/>
    </row>
    <row r="29" spans="2:16" ht="15.75" thickBot="1">
      <c r="B29" s="103"/>
      <c r="C29" s="104"/>
      <c r="D29" s="104"/>
      <c r="E29" s="104"/>
      <c r="F29" s="104"/>
      <c r="G29" s="105"/>
      <c r="H29" s="106"/>
      <c r="I29" s="106"/>
      <c r="J29" s="106"/>
      <c r="K29" s="106"/>
      <c r="L29" s="137"/>
      <c r="M29" s="1"/>
      <c r="O29" s="1"/>
      <c r="P29" s="1"/>
    </row>
    <row r="30" spans="2:16" ht="16.5" thickTop="1" thickBot="1">
      <c r="B30" s="112" t="s">
        <v>39</v>
      </c>
      <c r="C30" s="113">
        <f t="shared" si="0" ref="C30:J30">SUM(C13:C16,C18,C21:C23,C25,C27:C28)</f>
        <v>0</v>
      </c>
      <c r="D30" s="113">
        <f t="shared" si="0"/>
        <v>0</v>
      </c>
      <c r="E30" s="113">
        <f t="shared" si="0"/>
        <v>0</v>
      </c>
      <c r="F30" s="113">
        <f t="shared" si="0"/>
        <v>0</v>
      </c>
      <c r="G30" s="113">
        <f t="shared" si="0"/>
        <v>0</v>
      </c>
      <c r="H30" s="113">
        <f t="shared" si="0"/>
        <v>0</v>
      </c>
      <c r="I30" s="113">
        <f t="shared" si="0"/>
        <v>0</v>
      </c>
      <c r="J30" s="113">
        <f t="shared" si="0"/>
        <v>0</v>
      </c>
      <c r="K30" s="113">
        <f>SUM(F30:J30)</f>
        <v>0</v>
      </c>
      <c r="L30" s="138">
        <f>IF(E30=0,IF(D30=0,C30-K30,D30-K30),E30-K30)</f>
        <v>0</v>
      </c>
      <c r="M30" s="1"/>
      <c r="O30" s="1"/>
      <c r="P30" s="1"/>
    </row>
    <row r="31" spans="2:16" ht="16.5" thickTop="1" thickBot="1">
      <c r="B31" s="112" t="s">
        <v>25</v>
      </c>
      <c r="C31" s="133" t="s">
        <v>12</v>
      </c>
      <c r="D31" s="133" t="s">
        <v>12</v>
      </c>
      <c r="E31" s="133" t="s">
        <v>12</v>
      </c>
      <c r="F31" s="113">
        <f>F30*$E$3</f>
        <v>0</v>
      </c>
      <c r="G31" s="113">
        <f t="shared" si="1" ref="G31:J31">G30*$E$3</f>
        <v>0</v>
      </c>
      <c r="H31" s="113">
        <f t="shared" si="1"/>
        <v>0</v>
      </c>
      <c r="I31" s="113">
        <f t="shared" si="1"/>
        <v>0</v>
      </c>
      <c r="J31" s="113">
        <f t="shared" si="1"/>
        <v>0</v>
      </c>
      <c r="K31" s="113">
        <f>SUM(F31:J31)</f>
        <v>0</v>
      </c>
      <c r="L31" s="138" t="s">
        <v>12</v>
      </c>
      <c r="M31" s="1"/>
      <c r="O31" s="1"/>
      <c r="P31" s="1"/>
    </row>
    <row r="32" spans="2:16" ht="16.5" thickTop="1" thickBot="1">
      <c r="B32" s="114" t="s">
        <v>52</v>
      </c>
      <c r="C32" s="133" t="s">
        <v>12</v>
      </c>
      <c r="D32" s="133" t="s">
        <v>12</v>
      </c>
      <c r="E32" s="133" t="s">
        <v>12</v>
      </c>
      <c r="F32" s="115">
        <f>F30-F31</f>
        <v>0</v>
      </c>
      <c r="G32" s="115">
        <f t="shared" si="2" ref="G32:J32">G30-G31</f>
        <v>0</v>
      </c>
      <c r="H32" s="115">
        <f t="shared" si="2"/>
        <v>0</v>
      </c>
      <c r="I32" s="115">
        <f t="shared" si="2"/>
        <v>0</v>
      </c>
      <c r="J32" s="115">
        <f t="shared" si="2"/>
        <v>0</v>
      </c>
      <c r="K32" s="115">
        <f>SUM(F32:J32)</f>
        <v>0</v>
      </c>
      <c r="L32" s="131" t="s">
        <v>12</v>
      </c>
      <c r="M32" s="1"/>
      <c r="O32" s="1"/>
      <c r="P32" s="1"/>
    </row>
    <row r="33" spans="3:12" ht="15.75" thickTop="1">
      <c r="C33" s="174"/>
      <c r="D33" s="174"/>
      <c r="E33" s="174"/>
      <c r="F33" s="174"/>
      <c r="G33" s="174"/>
      <c r="H33" s="168"/>
      <c r="I33" s="168"/>
      <c r="J33" s="168"/>
      <c r="K33" s="168"/>
      <c r="L33" s="168"/>
    </row>
    <row r="34" spans="3:16" ht="15.75" thickBot="1">
      <c r="C34" s="174"/>
      <c r="D34" s="174"/>
      <c r="E34" s="174"/>
      <c r="F34" s="174"/>
      <c r="G34" s="174"/>
      <c r="H34" s="168"/>
      <c r="I34" s="168"/>
      <c r="J34" s="168"/>
      <c r="K34" s="168"/>
      <c r="L34" s="168"/>
      <c r="M34" s="1"/>
      <c r="O34" s="1"/>
      <c r="P34" s="1"/>
    </row>
    <row r="35" spans="1:16" ht="33" thickTop="1" thickBot="1">
      <c r="A35" s="121"/>
      <c r="B35" s="114" t="s">
        <v>53</v>
      </c>
      <c r="C35" s="131">
        <f>C30</f>
        <v>0</v>
      </c>
      <c r="D35" s="131">
        <f t="shared" si="3" ref="D35:E35">D30</f>
        <v>0</v>
      </c>
      <c r="E35" s="131">
        <f t="shared" si="3"/>
        <v>0</v>
      </c>
      <c r="F35" s="154"/>
      <c r="G35" s="154"/>
      <c r="H35" s="154"/>
      <c r="I35" s="154"/>
      <c r="J35" s="154"/>
      <c r="K35" s="116">
        <f>SUM(F35:J35)</f>
        <v>0</v>
      </c>
      <c r="L35" s="139">
        <f>IF(E35=0,IF(D35=0,C35-K35,D35-K35),E35-K35)</f>
        <v>0</v>
      </c>
      <c r="M35" s="1"/>
      <c r="O35" s="1"/>
      <c r="P35" s="1"/>
    </row>
    <row r="36" spans="2:10" ht="16.5" thickTop="1" thickBot="1">
      <c r="B36" s="114" t="s">
        <v>49</v>
      </c>
      <c r="C36" s="132">
        <f>'Estimates and Cost Application'!D11</f>
        <v>0</v>
      </c>
      <c r="D36" s="132">
        <f>'Estimates and Cost Application'!G11</f>
        <v>0</v>
      </c>
      <c r="E36" s="132">
        <f>'Estimates and Cost Application'!J11</f>
        <v>0</v>
      </c>
      <c r="F36" s="155"/>
      <c r="G36" s="155"/>
      <c r="H36" s="155"/>
      <c r="I36" s="155"/>
      <c r="J36" s="155"/>
    </row>
    <row r="37" ht="15.75" thickTop="1"/>
  </sheetData>
  <sheetProtection algorithmName="SHA-512" hashValue="LiLW1ghsDoobQ1izFrsjhvA1QuPQ99lPxPWsh4SOXMPJWq06jlnu8NFAauJJWQJZ/oXVaAchIcAlwdLLIfRZsQ==" saltValue="uf0g8XP/ywBBbawA5KNEDQ==" spinCount="100000" sheet="1" objects="1" scenarios="1"/>
  <mergeCells count="3">
    <mergeCell ref="G3:K6"/>
    <mergeCell ref="D3:D5"/>
    <mergeCell ref="E3:E5"/>
  </mergeCells>
  <pageMargins left="0.393700787401575" right="0.393700787401575" top="0.748031496062992" bottom="0.748031496062992" header="0.31496062992126" footer="0.31496062992126"/>
  <pageSetup fitToWidth="0" orientation="landscape" paperSize="5" scale="62" r:id="rId1"/>
  <headerFooter>
    <oddFooter>&amp;LPublic Utilities Board
400 – 330 Portage Avenue Winnipeg, MB R3C 0C4&amp;CPage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1CC0F58A31E342884B937D94913CE1" ma:contentTypeVersion="1" ma:contentTypeDescription="Create a new document." ma:contentTypeScope="" ma:versionID="9629b649ea0d514bbd082ae469f39939">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737DF0-C400-4E87-BC07-18D05AAADCDB}"/>
</file>

<file path=customXml/itemProps2.xml><?xml version="1.0" encoding="utf-8"?>
<ds:datastoreItem xmlns:ds="http://schemas.openxmlformats.org/officeDocument/2006/customXml" ds:itemID="{9DC098DB-074F-4F39-BE10-69468401EEAF}"/>
</file>

<file path=customXml/itemProps3.xml><?xml version="1.0" encoding="utf-8"?>
<ds:datastoreItem xmlns:ds="http://schemas.openxmlformats.org/officeDocument/2006/customXml" ds:itemID="{8D6F8F64-5937-4C3E-BD0E-FE0F31BC8D1E}"/>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0x010100761CC0F58A31E342884B937D94913CE1</vt:lpwstr>
  </property>
</Properties>
</file>